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38280" yWindow="-120" windowWidth="29040" windowHeight="15840"/>
  </bookViews>
  <sheets>
    <sheet name="作成要領" sheetId="22" r:id="rId1"/>
    <sheet name="総括" sheetId="4" r:id="rId2"/>
    <sheet name="建築鑑" sheetId="5" r:id="rId3"/>
    <sheet name="電気鑑" sheetId="13" r:id="rId4"/>
    <sheet name="機械鑑" sheetId="20" r:id="rId5"/>
    <sheet name="近隣家屋調査" sheetId="23" r:id="rId6"/>
    <sheet name="建築_防災棟" sheetId="1" r:id="rId7"/>
    <sheet name="建築_本館棟改修" sheetId="12" r:id="rId8"/>
    <sheet name="建築_駐車場" sheetId="9" r:id="rId9"/>
    <sheet name="建築_屋外付帯" sheetId="6" r:id="rId10"/>
    <sheet name="建築_とりこわし" sheetId="7" r:id="rId11"/>
    <sheet name="電気_防災棟" sheetId="14" r:id="rId12"/>
    <sheet name="電気_本館改修" sheetId="15" r:id="rId13"/>
    <sheet name="電気_駐車場" sheetId="16" r:id="rId14"/>
    <sheet name="機械_防災棟" sheetId="17" r:id="rId15"/>
    <sheet name="機械_本館改修" sheetId="18" r:id="rId16"/>
    <sheet name="機械_駐車場" sheetId="19" r:id="rId17"/>
    <sheet name="機械_屋外付帯" sheetId="21" r:id="rId18"/>
  </sheets>
  <definedNames>
    <definedName name="_xlnm.Print_Area" localSheetId="17">機械_屋外付帯!$B$10:$I$50</definedName>
    <definedName name="_xlnm.Print_Area" localSheetId="16">機械_駐車場!$B$10:$I$50</definedName>
    <definedName name="_xlnm.Print_Area" localSheetId="14">機械_防災棟!$B$10:$I$50</definedName>
    <definedName name="_xlnm.Print_Area" localSheetId="15">機械_本館改修!$B$10:$I$50</definedName>
    <definedName name="_xlnm.Print_Area" localSheetId="4">機械鑑!$B$10:$I$50</definedName>
    <definedName name="_xlnm.Print_Area" localSheetId="5">近隣家屋調査!$B$10:$I$56</definedName>
    <definedName name="_xlnm.Print_Area" localSheetId="10">建築_とりこわし!$B$10:$I$50</definedName>
    <definedName name="_xlnm.Print_Area" localSheetId="9">建築_屋外付帯!$B$10:$I$50</definedName>
    <definedName name="_xlnm.Print_Area" localSheetId="8">建築_駐車場!$B$10:$I$50</definedName>
    <definedName name="_xlnm.Print_Area" localSheetId="6">建築_防災棟!$B$10:$I$90</definedName>
    <definedName name="_xlnm.Print_Area" localSheetId="7">建築_本館棟改修!$B$10:$I$50</definedName>
    <definedName name="_xlnm.Print_Area" localSheetId="2">建築鑑!$B$10:$I$50</definedName>
    <definedName name="_xlnm.Print_Area" localSheetId="1">総括!$B$10:$I$54</definedName>
    <definedName name="_xlnm.Print_Area" localSheetId="13">電気_駐車場!$B$10:$I$50</definedName>
    <definedName name="_xlnm.Print_Area" localSheetId="11">電気_防災棟!$B$10:$I$80</definedName>
    <definedName name="_xlnm.Print_Area" localSheetId="12">電気_本館改修!$B$10:$I$50</definedName>
    <definedName name="_xlnm.Print_Area" localSheetId="3">電気鑑!$B$10:$I$50</definedName>
    <definedName name="_xlnm.Print_Titles" localSheetId="17">機械_屋外付帯!$10:$10</definedName>
    <definedName name="_xlnm.Print_Titles" localSheetId="16">機械_駐車場!$10:$10</definedName>
    <definedName name="_xlnm.Print_Titles" localSheetId="14">機械_防災棟!$10:$10</definedName>
    <definedName name="_xlnm.Print_Titles" localSheetId="15">機械_本館改修!$10:$10</definedName>
    <definedName name="_xlnm.Print_Titles" localSheetId="4">機械鑑!$10:$10</definedName>
    <definedName name="_xlnm.Print_Titles" localSheetId="5">近隣家屋調査!$10:$10</definedName>
    <definedName name="_xlnm.Print_Titles" localSheetId="10">建築_とりこわし!$10:$10</definedName>
    <definedName name="_xlnm.Print_Titles" localSheetId="9">建築_屋外付帯!$10:$10</definedName>
    <definedName name="_xlnm.Print_Titles" localSheetId="8">建築_駐車場!$10:$10</definedName>
    <definedName name="_xlnm.Print_Titles" localSheetId="6">建築_防災棟!$10:$10</definedName>
    <definedName name="_xlnm.Print_Titles" localSheetId="7">建築_本館棟改修!$10:$10</definedName>
    <definedName name="_xlnm.Print_Titles" localSheetId="2">建築鑑!$10:$10</definedName>
    <definedName name="_xlnm.Print_Titles" localSheetId="1">総括!$18:$18</definedName>
    <definedName name="_xlnm.Print_Titles" localSheetId="13">電気_駐車場!$10:$10</definedName>
    <definedName name="_xlnm.Print_Titles" localSheetId="11">電気_防災棟!$10:$10</definedName>
    <definedName name="_xlnm.Print_Titles" localSheetId="12">電気_本館改修!$10:$10</definedName>
    <definedName name="_xlnm.Print_Titles" localSheetId="3">電気鑑!$10:$10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4" i="23" l="1"/>
  <c r="Q54" i="23"/>
  <c r="S52" i="23"/>
  <c r="Q52" i="23"/>
  <c r="S48" i="23"/>
  <c r="Q48" i="23"/>
  <c r="S46" i="23"/>
  <c r="Q46" i="23"/>
  <c r="S44" i="23"/>
  <c r="Q44" i="23"/>
  <c r="S42" i="23"/>
  <c r="Q42" i="23"/>
  <c r="S40" i="23"/>
  <c r="Q40" i="23"/>
  <c r="S38" i="23"/>
  <c r="Q38" i="23"/>
  <c r="S36" i="23"/>
  <c r="Q36" i="23"/>
  <c r="S34" i="23"/>
  <c r="Q34" i="23"/>
  <c r="S32" i="23"/>
  <c r="Q32" i="23"/>
  <c r="H32" i="23"/>
  <c r="S96" i="23"/>
  <c r="Q96" i="23"/>
  <c r="H96" i="23"/>
  <c r="S94" i="23"/>
  <c r="Q94" i="23"/>
  <c r="S92" i="23"/>
  <c r="Q92" i="23"/>
  <c r="H92" i="23"/>
  <c r="S90" i="23"/>
  <c r="Q90" i="23"/>
  <c r="H90" i="23"/>
  <c r="S88" i="23"/>
  <c r="Q88" i="23"/>
  <c r="H88" i="23"/>
  <c r="S86" i="23"/>
  <c r="Q86" i="23"/>
  <c r="H86" i="23"/>
  <c r="S84" i="23"/>
  <c r="Q84" i="23"/>
  <c r="H84" i="23"/>
  <c r="S82" i="23"/>
  <c r="Q82" i="23"/>
  <c r="H82" i="23"/>
  <c r="S80" i="23"/>
  <c r="Q80" i="23"/>
  <c r="H80" i="23"/>
  <c r="S78" i="23"/>
  <c r="Q78" i="23"/>
  <c r="H78" i="23"/>
  <c r="S76" i="23"/>
  <c r="Q76" i="23"/>
  <c r="H76" i="23"/>
  <c r="S74" i="23"/>
  <c r="Q74" i="23"/>
  <c r="H74" i="23"/>
  <c r="S72" i="23"/>
  <c r="Q72" i="23"/>
  <c r="H72" i="23"/>
  <c r="S70" i="23"/>
  <c r="Q70" i="23"/>
  <c r="H70" i="23"/>
  <c r="S68" i="23"/>
  <c r="Q68" i="23"/>
  <c r="H68" i="23"/>
  <c r="S66" i="23"/>
  <c r="Q66" i="23"/>
  <c r="H66" i="23"/>
  <c r="S64" i="23"/>
  <c r="Q64" i="23"/>
  <c r="H64" i="23"/>
  <c r="S62" i="23"/>
  <c r="Q62" i="23"/>
  <c r="H62" i="23"/>
  <c r="S60" i="23"/>
  <c r="Q60" i="23"/>
  <c r="H60" i="23"/>
  <c r="S58" i="23"/>
  <c r="Q58" i="23"/>
  <c r="H58" i="23"/>
  <c r="S56" i="23"/>
  <c r="Q56" i="23"/>
  <c r="S30" i="23"/>
  <c r="Q30" i="23"/>
  <c r="S28" i="23"/>
  <c r="Q28" i="23"/>
  <c r="S26" i="23"/>
  <c r="Q26" i="23"/>
  <c r="S24" i="23"/>
  <c r="Q24" i="23"/>
  <c r="S22" i="23"/>
  <c r="Q22" i="23"/>
  <c r="S20" i="23"/>
  <c r="Q20" i="23"/>
  <c r="S18" i="23"/>
  <c r="Q18" i="23"/>
  <c r="S16" i="23"/>
  <c r="Q16" i="23"/>
  <c r="S14" i="23"/>
  <c r="Q14" i="23"/>
  <c r="H14" i="23"/>
  <c r="S12" i="23"/>
  <c r="Q12" i="23"/>
  <c r="H12" i="23"/>
  <c r="H7" i="23"/>
  <c r="H6" i="23"/>
  <c r="H5" i="23"/>
  <c r="H4" i="23"/>
  <c r="H3" i="23"/>
  <c r="H2" i="23"/>
  <c r="H1" i="23"/>
  <c r="H22" i="4"/>
  <c r="H20" i="4"/>
  <c r="H12" i="13"/>
  <c r="H94" i="23" l="1"/>
  <c r="H8" i="23"/>
  <c r="I8" i="23" s="1"/>
  <c r="B12" i="19"/>
  <c r="C12" i="19"/>
  <c r="B12" i="18"/>
  <c r="C12" i="18"/>
  <c r="C12" i="20"/>
  <c r="B12" i="20"/>
  <c r="B12" i="16" l="1"/>
  <c r="C12" i="16"/>
  <c r="B12" i="21"/>
  <c r="C48" i="21" s="1"/>
  <c r="C12" i="21"/>
  <c r="S50" i="21"/>
  <c r="Q50" i="21"/>
  <c r="H50" i="21"/>
  <c r="S48" i="21"/>
  <c r="Q48" i="21"/>
  <c r="S46" i="21"/>
  <c r="Q46" i="21"/>
  <c r="S44" i="21"/>
  <c r="Q44" i="21"/>
  <c r="S42" i="21"/>
  <c r="Q42" i="21"/>
  <c r="S40" i="21"/>
  <c r="Q40" i="21"/>
  <c r="S38" i="21"/>
  <c r="Q38" i="21"/>
  <c r="S36" i="21"/>
  <c r="Q36" i="21"/>
  <c r="S34" i="21"/>
  <c r="Q34" i="21"/>
  <c r="S32" i="21"/>
  <c r="Q32" i="21"/>
  <c r="S30" i="21"/>
  <c r="Q30" i="21"/>
  <c r="S28" i="21"/>
  <c r="Q28" i="21"/>
  <c r="S26" i="21"/>
  <c r="Q26" i="21"/>
  <c r="S24" i="21"/>
  <c r="Q24" i="21"/>
  <c r="S22" i="21"/>
  <c r="Q22" i="21"/>
  <c r="S20" i="21"/>
  <c r="Q20" i="21"/>
  <c r="S18" i="21"/>
  <c r="Q18" i="21"/>
  <c r="S16" i="21"/>
  <c r="Q16" i="21"/>
  <c r="S14" i="21"/>
  <c r="Q14" i="21"/>
  <c r="S12" i="21"/>
  <c r="Q12" i="21"/>
  <c r="H7" i="21"/>
  <c r="H6" i="21"/>
  <c r="H5" i="21"/>
  <c r="H4" i="21"/>
  <c r="H3" i="21"/>
  <c r="H2" i="21"/>
  <c r="H1" i="21"/>
  <c r="S22" i="20"/>
  <c r="Q22" i="20"/>
  <c r="S90" i="20"/>
  <c r="Q90" i="20"/>
  <c r="H90" i="20"/>
  <c r="S88" i="20"/>
  <c r="Q88" i="20"/>
  <c r="S86" i="20"/>
  <c r="Q86" i="20"/>
  <c r="H86" i="20"/>
  <c r="S84" i="20"/>
  <c r="Q84" i="20"/>
  <c r="H84" i="20"/>
  <c r="S82" i="20"/>
  <c r="Q82" i="20"/>
  <c r="H82" i="20"/>
  <c r="S80" i="20"/>
  <c r="Q80" i="20"/>
  <c r="H80" i="20"/>
  <c r="S78" i="20"/>
  <c r="Q78" i="20"/>
  <c r="H78" i="20"/>
  <c r="S76" i="20"/>
  <c r="Q76" i="20"/>
  <c r="H76" i="20"/>
  <c r="S74" i="20"/>
  <c r="Q74" i="20"/>
  <c r="H74" i="20"/>
  <c r="S72" i="20"/>
  <c r="Q72" i="20"/>
  <c r="H72" i="20"/>
  <c r="S70" i="20"/>
  <c r="Q70" i="20"/>
  <c r="H70" i="20"/>
  <c r="S68" i="20"/>
  <c r="Q68" i="20"/>
  <c r="H68" i="20"/>
  <c r="S66" i="20"/>
  <c r="Q66" i="20"/>
  <c r="H66" i="20"/>
  <c r="S64" i="20"/>
  <c r="Q64" i="20"/>
  <c r="H64" i="20"/>
  <c r="S62" i="20"/>
  <c r="Q62" i="20"/>
  <c r="H62" i="20"/>
  <c r="S60" i="20"/>
  <c r="Q60" i="20"/>
  <c r="H60" i="20"/>
  <c r="S58" i="20"/>
  <c r="Q58" i="20"/>
  <c r="H58" i="20"/>
  <c r="S56" i="20"/>
  <c r="Q56" i="20"/>
  <c r="H56" i="20"/>
  <c r="S54" i="20"/>
  <c r="Q54" i="20"/>
  <c r="H54" i="20"/>
  <c r="S52" i="20"/>
  <c r="Q52" i="20"/>
  <c r="H52" i="20"/>
  <c r="S50" i="20"/>
  <c r="Q50" i="20"/>
  <c r="H50" i="20"/>
  <c r="S48" i="20"/>
  <c r="Q48" i="20"/>
  <c r="S46" i="20"/>
  <c r="Q46" i="20"/>
  <c r="S44" i="20"/>
  <c r="Q44" i="20"/>
  <c r="S42" i="20"/>
  <c r="Q42" i="20"/>
  <c r="S40" i="20"/>
  <c r="Q40" i="20"/>
  <c r="S38" i="20"/>
  <c r="Q38" i="20"/>
  <c r="S36" i="20"/>
  <c r="Q36" i="20"/>
  <c r="S34" i="20"/>
  <c r="Q34" i="20"/>
  <c r="S32" i="20"/>
  <c r="Q32" i="20"/>
  <c r="S30" i="20"/>
  <c r="Q30" i="20"/>
  <c r="S28" i="20"/>
  <c r="Q28" i="20"/>
  <c r="S26" i="20"/>
  <c r="Q26" i="20"/>
  <c r="S24" i="20"/>
  <c r="Q24" i="20"/>
  <c r="S20" i="20"/>
  <c r="Q20" i="20"/>
  <c r="S18" i="20"/>
  <c r="Q18" i="20"/>
  <c r="S16" i="20"/>
  <c r="Q16" i="20"/>
  <c r="S14" i="20"/>
  <c r="Q14" i="20"/>
  <c r="H14" i="20"/>
  <c r="S12" i="20"/>
  <c r="Q12" i="20"/>
  <c r="H12" i="20"/>
  <c r="H7" i="20"/>
  <c r="H6" i="20"/>
  <c r="H5" i="20"/>
  <c r="H4" i="20"/>
  <c r="H3" i="20"/>
  <c r="H2" i="20"/>
  <c r="H1" i="20"/>
  <c r="H88" i="20" l="1"/>
  <c r="H8" i="21"/>
  <c r="H8" i="20"/>
  <c r="I8" i="21" l="1"/>
  <c r="S50" i="19"/>
  <c r="Q50" i="19"/>
  <c r="S48" i="19"/>
  <c r="Q48" i="19"/>
  <c r="S46" i="19"/>
  <c r="Q46" i="19"/>
  <c r="S44" i="19"/>
  <c r="Q44" i="19"/>
  <c r="S42" i="19"/>
  <c r="Q42" i="19"/>
  <c r="S40" i="19"/>
  <c r="Q40" i="19"/>
  <c r="S38" i="19"/>
  <c r="Q38" i="19"/>
  <c r="S36" i="19"/>
  <c r="Q36" i="19"/>
  <c r="S34" i="19"/>
  <c r="Q34" i="19"/>
  <c r="S32" i="19"/>
  <c r="Q32" i="19"/>
  <c r="S30" i="19"/>
  <c r="Q30" i="19"/>
  <c r="S28" i="19"/>
  <c r="Q28" i="19"/>
  <c r="S26" i="19"/>
  <c r="Q26" i="19"/>
  <c r="S24" i="19"/>
  <c r="Q24" i="19"/>
  <c r="S22" i="19"/>
  <c r="Q22" i="19"/>
  <c r="S20" i="19"/>
  <c r="Q20" i="19"/>
  <c r="S18" i="19"/>
  <c r="Q18" i="19"/>
  <c r="S16" i="19"/>
  <c r="Q16" i="19"/>
  <c r="S14" i="19"/>
  <c r="Q14" i="19"/>
  <c r="S12" i="19"/>
  <c r="Q12" i="19"/>
  <c r="C48" i="19"/>
  <c r="H7" i="19"/>
  <c r="H6" i="19"/>
  <c r="H5" i="19"/>
  <c r="H4" i="19"/>
  <c r="H3" i="19"/>
  <c r="H2" i="19"/>
  <c r="H1" i="19"/>
  <c r="S50" i="18"/>
  <c r="Q50" i="18"/>
  <c r="S48" i="18"/>
  <c r="Q48" i="18"/>
  <c r="S46" i="18"/>
  <c r="Q46" i="18"/>
  <c r="S44" i="18"/>
  <c r="Q44" i="18"/>
  <c r="S42" i="18"/>
  <c r="Q42" i="18"/>
  <c r="S40" i="18"/>
  <c r="Q40" i="18"/>
  <c r="S38" i="18"/>
  <c r="Q38" i="18"/>
  <c r="S36" i="18"/>
  <c r="Q36" i="18"/>
  <c r="S34" i="18"/>
  <c r="Q34" i="18"/>
  <c r="S32" i="18"/>
  <c r="Q32" i="18"/>
  <c r="S30" i="18"/>
  <c r="Q30" i="18"/>
  <c r="S28" i="18"/>
  <c r="Q28" i="18"/>
  <c r="S26" i="18"/>
  <c r="Q26" i="18"/>
  <c r="S24" i="18"/>
  <c r="Q24" i="18"/>
  <c r="S22" i="18"/>
  <c r="Q22" i="18"/>
  <c r="S20" i="18"/>
  <c r="Q20" i="18"/>
  <c r="S18" i="18"/>
  <c r="Q18" i="18"/>
  <c r="S16" i="18"/>
  <c r="Q16" i="18"/>
  <c r="S14" i="18"/>
  <c r="Q14" i="18"/>
  <c r="S12" i="18"/>
  <c r="Q12" i="18"/>
  <c r="C48" i="18"/>
  <c r="H7" i="18"/>
  <c r="H6" i="18"/>
  <c r="H5" i="18"/>
  <c r="H4" i="18"/>
  <c r="H3" i="18"/>
  <c r="H2" i="18"/>
  <c r="H1" i="18"/>
  <c r="S50" i="17"/>
  <c r="Q50" i="17"/>
  <c r="S48" i="17"/>
  <c r="Q48" i="17"/>
  <c r="S46" i="17"/>
  <c r="Q46" i="17"/>
  <c r="S44" i="17"/>
  <c r="Q44" i="17"/>
  <c r="S42" i="17"/>
  <c r="Q42" i="17"/>
  <c r="S40" i="17"/>
  <c r="Q40" i="17"/>
  <c r="S38" i="17"/>
  <c r="Q38" i="17"/>
  <c r="S36" i="17"/>
  <c r="Q36" i="17"/>
  <c r="S34" i="17"/>
  <c r="Q34" i="17"/>
  <c r="S32" i="17"/>
  <c r="Q32" i="17"/>
  <c r="S30" i="17"/>
  <c r="Q30" i="17"/>
  <c r="S28" i="17"/>
  <c r="Q28" i="17"/>
  <c r="S26" i="17"/>
  <c r="Q26" i="17"/>
  <c r="S24" i="17"/>
  <c r="Q24" i="17"/>
  <c r="S22" i="17"/>
  <c r="Q22" i="17"/>
  <c r="S20" i="17"/>
  <c r="Q20" i="17"/>
  <c r="S18" i="17"/>
  <c r="Q18" i="17"/>
  <c r="S16" i="17"/>
  <c r="Q16" i="17"/>
  <c r="S14" i="17"/>
  <c r="Q14" i="17"/>
  <c r="S12" i="17"/>
  <c r="Q12" i="17"/>
  <c r="C12" i="17"/>
  <c r="B12" i="17"/>
  <c r="C48" i="17" s="1"/>
  <c r="H7" i="17"/>
  <c r="H6" i="17"/>
  <c r="H5" i="17"/>
  <c r="H4" i="17"/>
  <c r="H3" i="17"/>
  <c r="H2" i="17"/>
  <c r="H1" i="17"/>
  <c r="S50" i="16"/>
  <c r="Q50" i="16"/>
  <c r="S48" i="16"/>
  <c r="Q48" i="16"/>
  <c r="C48" i="16"/>
  <c r="S46" i="16"/>
  <c r="Q46" i="16"/>
  <c r="S44" i="16"/>
  <c r="Q44" i="16"/>
  <c r="S42" i="16"/>
  <c r="Q42" i="16"/>
  <c r="S40" i="16"/>
  <c r="Q40" i="16"/>
  <c r="S38" i="16"/>
  <c r="Q38" i="16"/>
  <c r="S36" i="16"/>
  <c r="Q36" i="16"/>
  <c r="S34" i="16"/>
  <c r="Q34" i="16"/>
  <c r="S32" i="16"/>
  <c r="Q32" i="16"/>
  <c r="S30" i="16"/>
  <c r="Q30" i="16"/>
  <c r="S28" i="16"/>
  <c r="Q28" i="16"/>
  <c r="S26" i="16"/>
  <c r="Q26" i="16"/>
  <c r="S24" i="16"/>
  <c r="Q24" i="16"/>
  <c r="S22" i="16"/>
  <c r="Q22" i="16"/>
  <c r="S20" i="16"/>
  <c r="Q20" i="16"/>
  <c r="S18" i="16"/>
  <c r="Q18" i="16"/>
  <c r="S16" i="16"/>
  <c r="Q16" i="16"/>
  <c r="S14" i="16"/>
  <c r="Q14" i="16"/>
  <c r="S12" i="16"/>
  <c r="Q12" i="16"/>
  <c r="H7" i="16"/>
  <c r="H6" i="16"/>
  <c r="H5" i="16"/>
  <c r="H4" i="16"/>
  <c r="H3" i="16"/>
  <c r="H2" i="16"/>
  <c r="H1" i="16"/>
  <c r="B12" i="15"/>
  <c r="C12" i="15"/>
  <c r="S50" i="15"/>
  <c r="Q50" i="15"/>
  <c r="S48" i="15"/>
  <c r="Q48" i="15"/>
  <c r="S46" i="15"/>
  <c r="Q46" i="15"/>
  <c r="S44" i="15"/>
  <c r="Q44" i="15"/>
  <c r="S42" i="15"/>
  <c r="Q42" i="15"/>
  <c r="S40" i="15"/>
  <c r="Q40" i="15"/>
  <c r="S38" i="15"/>
  <c r="Q38" i="15"/>
  <c r="S36" i="15"/>
  <c r="Q36" i="15"/>
  <c r="S34" i="15"/>
  <c r="Q34" i="15"/>
  <c r="S32" i="15"/>
  <c r="Q32" i="15"/>
  <c r="S30" i="15"/>
  <c r="Q30" i="15"/>
  <c r="S28" i="15"/>
  <c r="Q28" i="15"/>
  <c r="S26" i="15"/>
  <c r="Q26" i="15"/>
  <c r="S24" i="15"/>
  <c r="Q24" i="15"/>
  <c r="S22" i="15"/>
  <c r="Q22" i="15"/>
  <c r="S20" i="15"/>
  <c r="Q20" i="15"/>
  <c r="S18" i="15"/>
  <c r="Q18" i="15"/>
  <c r="S16" i="15"/>
  <c r="Q16" i="15"/>
  <c r="S14" i="15"/>
  <c r="Q14" i="15"/>
  <c r="S12" i="15"/>
  <c r="Q12" i="15"/>
  <c r="C48" i="15"/>
  <c r="H7" i="15"/>
  <c r="H6" i="15"/>
  <c r="H5" i="15"/>
  <c r="H4" i="15"/>
  <c r="H3" i="15"/>
  <c r="H2" i="15"/>
  <c r="H1" i="15"/>
  <c r="S44" i="14"/>
  <c r="Q44" i="14"/>
  <c r="S42" i="14"/>
  <c r="Q42" i="14"/>
  <c r="S40" i="14"/>
  <c r="Q40" i="14"/>
  <c r="S38" i="14"/>
  <c r="Q38" i="14"/>
  <c r="S36" i="14"/>
  <c r="Q36" i="14"/>
  <c r="S34" i="14"/>
  <c r="Q34" i="14"/>
  <c r="S32" i="14"/>
  <c r="Q32" i="14"/>
  <c r="S30" i="14"/>
  <c r="Q30" i="14"/>
  <c r="S28" i="14"/>
  <c r="Q28" i="14"/>
  <c r="S26" i="14"/>
  <c r="Q26" i="14"/>
  <c r="S24" i="14"/>
  <c r="Q24" i="14"/>
  <c r="S22" i="14"/>
  <c r="Q22" i="14"/>
  <c r="S20" i="14"/>
  <c r="Q20" i="14"/>
  <c r="S18" i="14"/>
  <c r="Q18" i="14"/>
  <c r="S16" i="14"/>
  <c r="Q16" i="14"/>
  <c r="B12" i="14"/>
  <c r="C78" i="14" s="1"/>
  <c r="C12" i="14"/>
  <c r="S50" i="14"/>
  <c r="Q50" i="14"/>
  <c r="S48" i="14"/>
  <c r="Q48" i="14"/>
  <c r="S46" i="14"/>
  <c r="Q46" i="14"/>
  <c r="S80" i="14"/>
  <c r="Q80" i="14"/>
  <c r="H80" i="14"/>
  <c r="S78" i="14"/>
  <c r="Q78" i="14"/>
  <c r="S76" i="14"/>
  <c r="Q76" i="14"/>
  <c r="S74" i="14"/>
  <c r="Q74" i="14"/>
  <c r="S72" i="14"/>
  <c r="Q72" i="14"/>
  <c r="S70" i="14"/>
  <c r="Q70" i="14"/>
  <c r="S68" i="14"/>
  <c r="Q68" i="14"/>
  <c r="S66" i="14"/>
  <c r="Q66" i="14"/>
  <c r="S64" i="14"/>
  <c r="Q64" i="14"/>
  <c r="S62" i="14"/>
  <c r="Q62" i="14"/>
  <c r="S60" i="14"/>
  <c r="Q60" i="14"/>
  <c r="S58" i="14"/>
  <c r="Q58" i="14"/>
  <c r="S56" i="14"/>
  <c r="Q56" i="14"/>
  <c r="S54" i="14"/>
  <c r="Q54" i="14"/>
  <c r="S52" i="14"/>
  <c r="Q52" i="14"/>
  <c r="S14" i="14"/>
  <c r="Q14" i="14"/>
  <c r="S12" i="14"/>
  <c r="Q12" i="14"/>
  <c r="H7" i="14"/>
  <c r="H6" i="14"/>
  <c r="H5" i="14"/>
  <c r="H4" i="14"/>
  <c r="H3" i="14"/>
  <c r="H2" i="14"/>
  <c r="H1" i="14"/>
  <c r="B12" i="13"/>
  <c r="C12" i="13"/>
  <c r="S90" i="13"/>
  <c r="Q90" i="13"/>
  <c r="H90" i="13"/>
  <c r="S88" i="13"/>
  <c r="Q88" i="13"/>
  <c r="S86" i="13"/>
  <c r="Q86" i="13"/>
  <c r="H86" i="13"/>
  <c r="S84" i="13"/>
  <c r="Q84" i="13"/>
  <c r="H84" i="13"/>
  <c r="S82" i="13"/>
  <c r="Q82" i="13"/>
  <c r="H82" i="13"/>
  <c r="S80" i="13"/>
  <c r="Q80" i="13"/>
  <c r="H80" i="13"/>
  <c r="S78" i="13"/>
  <c r="Q78" i="13"/>
  <c r="H78" i="13"/>
  <c r="S76" i="13"/>
  <c r="Q76" i="13"/>
  <c r="H76" i="13"/>
  <c r="S74" i="13"/>
  <c r="Q74" i="13"/>
  <c r="H74" i="13"/>
  <c r="S72" i="13"/>
  <c r="Q72" i="13"/>
  <c r="H72" i="13"/>
  <c r="S70" i="13"/>
  <c r="Q70" i="13"/>
  <c r="H70" i="13"/>
  <c r="S68" i="13"/>
  <c r="Q68" i="13"/>
  <c r="H68" i="13"/>
  <c r="S66" i="13"/>
  <c r="Q66" i="13"/>
  <c r="H66" i="13"/>
  <c r="S64" i="13"/>
  <c r="Q64" i="13"/>
  <c r="H64" i="13"/>
  <c r="S62" i="13"/>
  <c r="Q62" i="13"/>
  <c r="H62" i="13"/>
  <c r="S60" i="13"/>
  <c r="Q60" i="13"/>
  <c r="H60" i="13"/>
  <c r="S58" i="13"/>
  <c r="Q58" i="13"/>
  <c r="H58" i="13"/>
  <c r="S56" i="13"/>
  <c r="Q56" i="13"/>
  <c r="H56" i="13"/>
  <c r="S54" i="13"/>
  <c r="Q54" i="13"/>
  <c r="H54" i="13"/>
  <c r="S52" i="13"/>
  <c r="Q52" i="13"/>
  <c r="H52" i="13"/>
  <c r="S50" i="13"/>
  <c r="Q50" i="13"/>
  <c r="H50" i="13"/>
  <c r="S48" i="13"/>
  <c r="Q48" i="13"/>
  <c r="S46" i="13"/>
  <c r="Q46" i="13"/>
  <c r="S44" i="13"/>
  <c r="Q44" i="13"/>
  <c r="S42" i="13"/>
  <c r="Q42" i="13"/>
  <c r="S40" i="13"/>
  <c r="Q40" i="13"/>
  <c r="S38" i="13"/>
  <c r="Q38" i="13"/>
  <c r="S36" i="13"/>
  <c r="Q36" i="13"/>
  <c r="S34" i="13"/>
  <c r="Q34" i="13"/>
  <c r="S32" i="13"/>
  <c r="Q32" i="13"/>
  <c r="S30" i="13"/>
  <c r="Q30" i="13"/>
  <c r="S28" i="13"/>
  <c r="Q28" i="13"/>
  <c r="S26" i="13"/>
  <c r="Q26" i="13"/>
  <c r="S24" i="13"/>
  <c r="Q24" i="13"/>
  <c r="S22" i="13"/>
  <c r="Q22" i="13"/>
  <c r="S20" i="13"/>
  <c r="Q20" i="13"/>
  <c r="S18" i="13"/>
  <c r="Q18" i="13"/>
  <c r="S16" i="13"/>
  <c r="Q16" i="13"/>
  <c r="S14" i="13"/>
  <c r="Q14" i="13"/>
  <c r="H14" i="13"/>
  <c r="S12" i="13"/>
  <c r="Q12" i="13"/>
  <c r="H7" i="13"/>
  <c r="H6" i="13"/>
  <c r="H5" i="13"/>
  <c r="H4" i="13"/>
  <c r="H3" i="13"/>
  <c r="H2" i="13"/>
  <c r="H1" i="13"/>
  <c r="H88" i="13" l="1"/>
  <c r="H8" i="19"/>
  <c r="H8" i="18"/>
  <c r="H8" i="17"/>
  <c r="H8" i="16"/>
  <c r="I8" i="16" s="1"/>
  <c r="H8" i="15"/>
  <c r="H8" i="13"/>
  <c r="H8" i="14"/>
  <c r="I8" i="19" l="1"/>
  <c r="I8" i="18"/>
  <c r="I8" i="15"/>
  <c r="I8" i="17"/>
  <c r="I8" i="20" l="1"/>
  <c r="I8" i="14"/>
  <c r="S62" i="1"/>
  <c r="Q62" i="1"/>
  <c r="I8" i="13" l="1"/>
  <c r="B12" i="12"/>
  <c r="C48" i="12" s="1"/>
  <c r="C12" i="12"/>
  <c r="S50" i="12"/>
  <c r="Q50" i="12"/>
  <c r="H50" i="12"/>
  <c r="S48" i="12" l="1"/>
  <c r="Q48" i="12"/>
  <c r="S46" i="12"/>
  <c r="Q46" i="12"/>
  <c r="S44" i="12"/>
  <c r="Q44" i="12"/>
  <c r="S42" i="12"/>
  <c r="Q42" i="12"/>
  <c r="S40" i="12"/>
  <c r="Q40" i="12"/>
  <c r="S38" i="12"/>
  <c r="Q38" i="12"/>
  <c r="S36" i="12"/>
  <c r="Q36" i="12"/>
  <c r="S34" i="12"/>
  <c r="Q34" i="12"/>
  <c r="S32" i="12"/>
  <c r="Q32" i="12"/>
  <c r="S30" i="12"/>
  <c r="Q30" i="12"/>
  <c r="S28" i="12"/>
  <c r="Q28" i="12"/>
  <c r="S26" i="12"/>
  <c r="Q26" i="12"/>
  <c r="S16" i="12"/>
  <c r="Q16" i="12"/>
  <c r="S20" i="12"/>
  <c r="Q20" i="12"/>
  <c r="S24" i="12"/>
  <c r="Q24" i="12"/>
  <c r="L18" i="12"/>
  <c r="Q18" i="12" s="1"/>
  <c r="S18" i="12" s="1"/>
  <c r="Q22" i="12"/>
  <c r="S22" i="12" s="1"/>
  <c r="S14" i="12"/>
  <c r="Q14" i="12"/>
  <c r="H14" i="12"/>
  <c r="S12" i="12"/>
  <c r="Q12" i="12"/>
  <c r="H12" i="12"/>
  <c r="H7" i="12"/>
  <c r="H6" i="12"/>
  <c r="H5" i="12"/>
  <c r="H4" i="12"/>
  <c r="H3" i="12"/>
  <c r="H2" i="12"/>
  <c r="H1" i="12"/>
  <c r="S28" i="4"/>
  <c r="Q28" i="4"/>
  <c r="S26" i="4"/>
  <c r="Q26" i="4"/>
  <c r="B12" i="9"/>
  <c r="C12" i="9"/>
  <c r="S50" i="9"/>
  <c r="Q50" i="9"/>
  <c r="S48" i="9"/>
  <c r="Q48" i="9"/>
  <c r="S46" i="9"/>
  <c r="Q46" i="9"/>
  <c r="S44" i="9"/>
  <c r="Q44" i="9"/>
  <c r="S42" i="9"/>
  <c r="Q42" i="9"/>
  <c r="S40" i="9"/>
  <c r="Q40" i="9"/>
  <c r="S38" i="9"/>
  <c r="Q38" i="9"/>
  <c r="S36" i="9"/>
  <c r="Q36" i="9"/>
  <c r="S34" i="9"/>
  <c r="Q34" i="9"/>
  <c r="S32" i="9"/>
  <c r="Q32" i="9"/>
  <c r="S30" i="9"/>
  <c r="Q30" i="9"/>
  <c r="S28" i="9"/>
  <c r="Q28" i="9"/>
  <c r="S26" i="9"/>
  <c r="Q26" i="9"/>
  <c r="S24" i="9"/>
  <c r="Q24" i="9"/>
  <c r="S22" i="9"/>
  <c r="Q22" i="9"/>
  <c r="S20" i="9"/>
  <c r="Q20" i="9"/>
  <c r="L18" i="9"/>
  <c r="Q18" i="9" s="1"/>
  <c r="S18" i="9" s="1"/>
  <c r="S16" i="9"/>
  <c r="Q16" i="9"/>
  <c r="S14" i="9"/>
  <c r="Q14" i="9"/>
  <c r="H14" i="9"/>
  <c r="S12" i="9"/>
  <c r="Q12" i="9"/>
  <c r="H12" i="9"/>
  <c r="H7" i="9"/>
  <c r="H6" i="9"/>
  <c r="H5" i="9"/>
  <c r="H4" i="9"/>
  <c r="H3" i="9"/>
  <c r="H2" i="9"/>
  <c r="H1" i="9"/>
  <c r="H8" i="12" l="1"/>
  <c r="H8" i="9"/>
  <c r="I8" i="9" l="1"/>
  <c r="S32" i="7" l="1"/>
  <c r="Q32" i="7"/>
  <c r="S30" i="7"/>
  <c r="Q30" i="7"/>
  <c r="S28" i="7"/>
  <c r="Q28" i="7"/>
  <c r="S26" i="7"/>
  <c r="Q26" i="7"/>
  <c r="C12" i="7"/>
  <c r="B12" i="7"/>
  <c r="C12" i="6"/>
  <c r="B12" i="6"/>
  <c r="S50" i="7"/>
  <c r="Q50" i="7"/>
  <c r="S48" i="7"/>
  <c r="Q48" i="7"/>
  <c r="S46" i="7"/>
  <c r="Q46" i="7"/>
  <c r="S44" i="7"/>
  <c r="Q44" i="7"/>
  <c r="S42" i="7"/>
  <c r="Q42" i="7"/>
  <c r="S40" i="7"/>
  <c r="Q40" i="7"/>
  <c r="S38" i="7"/>
  <c r="Q38" i="7"/>
  <c r="S36" i="7"/>
  <c r="Q36" i="7"/>
  <c r="S34" i="7"/>
  <c r="Q34" i="7"/>
  <c r="S24" i="7"/>
  <c r="Q24" i="7"/>
  <c r="S22" i="7"/>
  <c r="Q22" i="7"/>
  <c r="S20" i="7"/>
  <c r="Q20" i="7"/>
  <c r="S16" i="7"/>
  <c r="Q16" i="7"/>
  <c r="S14" i="7"/>
  <c r="Q14" i="7"/>
  <c r="H14" i="7"/>
  <c r="S12" i="7"/>
  <c r="Q12" i="7"/>
  <c r="H12" i="7"/>
  <c r="H7" i="7"/>
  <c r="H6" i="7"/>
  <c r="H5" i="7"/>
  <c r="H4" i="7"/>
  <c r="H3" i="7"/>
  <c r="H2" i="7"/>
  <c r="H1" i="7"/>
  <c r="H8" i="7" l="1"/>
  <c r="S50" i="6"/>
  <c r="Q50" i="6"/>
  <c r="H50" i="6"/>
  <c r="S48" i="6"/>
  <c r="Q48" i="6"/>
  <c r="S46" i="6"/>
  <c r="Q46" i="6"/>
  <c r="S44" i="6"/>
  <c r="Q44" i="6"/>
  <c r="S42" i="6"/>
  <c r="Q42" i="6"/>
  <c r="S40" i="6"/>
  <c r="Q40" i="6"/>
  <c r="S38" i="6"/>
  <c r="Q38" i="6"/>
  <c r="S36" i="6"/>
  <c r="Q36" i="6"/>
  <c r="S34" i="6"/>
  <c r="Q34" i="6"/>
  <c r="S32" i="6"/>
  <c r="Q32" i="6"/>
  <c r="S30" i="6"/>
  <c r="Q30" i="6"/>
  <c r="S28" i="6"/>
  <c r="Q28" i="6"/>
  <c r="S24" i="6"/>
  <c r="Q24" i="6"/>
  <c r="S22" i="6"/>
  <c r="Q22" i="6"/>
  <c r="S20" i="6"/>
  <c r="Q20" i="6"/>
  <c r="S18" i="6"/>
  <c r="Q18" i="6"/>
  <c r="S16" i="6"/>
  <c r="Q16" i="6"/>
  <c r="S14" i="6"/>
  <c r="Q14" i="6"/>
  <c r="H14" i="6"/>
  <c r="S12" i="6"/>
  <c r="Q12" i="6"/>
  <c r="H12" i="6"/>
  <c r="H7" i="6"/>
  <c r="H6" i="6"/>
  <c r="H5" i="6"/>
  <c r="H4" i="6"/>
  <c r="H3" i="6"/>
  <c r="H2" i="6"/>
  <c r="H1" i="6"/>
  <c r="Q18" i="5"/>
  <c r="S18" i="5" s="1"/>
  <c r="S30" i="1"/>
  <c r="Q30" i="1"/>
  <c r="L18" i="7" l="1"/>
  <c r="Q18" i="7" s="1"/>
  <c r="S18" i="7" s="1"/>
  <c r="H8" i="6"/>
  <c r="S66" i="1"/>
  <c r="Q66" i="1"/>
  <c r="S64" i="1"/>
  <c r="Q64" i="1"/>
  <c r="S60" i="1"/>
  <c r="Q60" i="1"/>
  <c r="L26" i="6" l="1"/>
  <c r="Q26" i="6" s="1"/>
  <c r="S26" i="6" s="1"/>
  <c r="I8" i="7"/>
  <c r="I8" i="6" l="1"/>
  <c r="S70" i="1"/>
  <c r="Q70" i="1"/>
  <c r="S68" i="1"/>
  <c r="Q68" i="1"/>
  <c r="S58" i="1"/>
  <c r="Q58" i="1"/>
  <c r="S56" i="1"/>
  <c r="Q56" i="1"/>
  <c r="S54" i="1"/>
  <c r="Q54" i="1"/>
  <c r="S50" i="1"/>
  <c r="Q50" i="1"/>
  <c r="S48" i="1"/>
  <c r="Q48" i="1"/>
  <c r="S46" i="1"/>
  <c r="Q46" i="1"/>
  <c r="S44" i="1"/>
  <c r="Q44" i="1"/>
  <c r="S42" i="1"/>
  <c r="Q42" i="1"/>
  <c r="S40" i="1"/>
  <c r="Q40" i="1"/>
  <c r="S38" i="1"/>
  <c r="Q38" i="1"/>
  <c r="S36" i="1"/>
  <c r="Q36" i="1"/>
  <c r="S34" i="1"/>
  <c r="Q34" i="1"/>
  <c r="S32" i="1"/>
  <c r="Q32" i="1"/>
  <c r="S90" i="1" l="1"/>
  <c r="S88" i="1"/>
  <c r="S86" i="1"/>
  <c r="S84" i="1"/>
  <c r="S82" i="1"/>
  <c r="S80" i="1"/>
  <c r="S78" i="1"/>
  <c r="S76" i="1"/>
  <c r="S74" i="1"/>
  <c r="S72" i="1"/>
  <c r="S28" i="1"/>
  <c r="S24" i="1"/>
  <c r="S22" i="1"/>
  <c r="S20" i="1"/>
  <c r="S18" i="1"/>
  <c r="S16" i="1"/>
  <c r="S14" i="1"/>
  <c r="S12" i="1"/>
  <c r="B12" i="1" l="1"/>
  <c r="C12" i="1"/>
  <c r="S24" i="5"/>
  <c r="Q24" i="5"/>
  <c r="S40" i="5"/>
  <c r="Q40" i="5"/>
  <c r="S38" i="5"/>
  <c r="Q38" i="5"/>
  <c r="S36" i="5"/>
  <c r="Q36" i="5"/>
  <c r="S34" i="5"/>
  <c r="Q34" i="5"/>
  <c r="S32" i="5"/>
  <c r="Q32" i="5"/>
  <c r="S30" i="5"/>
  <c r="Q30" i="5"/>
  <c r="S28" i="5"/>
  <c r="Q28" i="5"/>
  <c r="S22" i="5"/>
  <c r="Q22" i="5"/>
  <c r="S20" i="5"/>
  <c r="Q20" i="5"/>
  <c r="Q90" i="1"/>
  <c r="S90" i="5"/>
  <c r="Q90" i="5"/>
  <c r="H90" i="5"/>
  <c r="S88" i="5"/>
  <c r="Q88" i="5"/>
  <c r="S86" i="5"/>
  <c r="Q86" i="5"/>
  <c r="H86" i="5"/>
  <c r="S84" i="5"/>
  <c r="Q84" i="5"/>
  <c r="H84" i="5"/>
  <c r="S82" i="5"/>
  <c r="Q82" i="5"/>
  <c r="H82" i="5"/>
  <c r="S80" i="5"/>
  <c r="Q80" i="5"/>
  <c r="H80" i="5"/>
  <c r="S78" i="5"/>
  <c r="Q78" i="5"/>
  <c r="H78" i="5"/>
  <c r="S76" i="5"/>
  <c r="Q76" i="5"/>
  <c r="H76" i="5"/>
  <c r="S74" i="5"/>
  <c r="Q74" i="5"/>
  <c r="H74" i="5"/>
  <c r="S72" i="5"/>
  <c r="Q72" i="5"/>
  <c r="H72" i="5"/>
  <c r="S70" i="5"/>
  <c r="Q70" i="5"/>
  <c r="H70" i="5"/>
  <c r="S68" i="5"/>
  <c r="Q68" i="5"/>
  <c r="H68" i="5"/>
  <c r="S66" i="5"/>
  <c r="Q66" i="5"/>
  <c r="H66" i="5"/>
  <c r="S64" i="5"/>
  <c r="Q64" i="5"/>
  <c r="H64" i="5"/>
  <c r="S62" i="5"/>
  <c r="Q62" i="5"/>
  <c r="H62" i="5"/>
  <c r="S60" i="5"/>
  <c r="Q60" i="5"/>
  <c r="H60" i="5"/>
  <c r="S58" i="5"/>
  <c r="Q58" i="5"/>
  <c r="H58" i="5"/>
  <c r="S56" i="5"/>
  <c r="Q56" i="5"/>
  <c r="H56" i="5"/>
  <c r="S54" i="5"/>
  <c r="Q54" i="5"/>
  <c r="H54" i="5"/>
  <c r="S52" i="5"/>
  <c r="Q52" i="5"/>
  <c r="H52" i="5"/>
  <c r="S50" i="5"/>
  <c r="Q50" i="5"/>
  <c r="H50" i="5"/>
  <c r="S48" i="5"/>
  <c r="Q48" i="5"/>
  <c r="S46" i="5"/>
  <c r="Q46" i="5"/>
  <c r="S44" i="5"/>
  <c r="Q44" i="5"/>
  <c r="S42" i="5"/>
  <c r="Q42" i="5"/>
  <c r="S26" i="5"/>
  <c r="Q26" i="5"/>
  <c r="S16" i="5"/>
  <c r="Q16" i="5"/>
  <c r="S14" i="5"/>
  <c r="Q14" i="5"/>
  <c r="H14" i="5"/>
  <c r="S12" i="5"/>
  <c r="Q12" i="5"/>
  <c r="H12" i="5"/>
  <c r="C12" i="5"/>
  <c r="B12" i="5"/>
  <c r="H7" i="5"/>
  <c r="H6" i="5"/>
  <c r="H5" i="5"/>
  <c r="H4" i="5"/>
  <c r="H3" i="5"/>
  <c r="H2" i="5"/>
  <c r="H1" i="5"/>
  <c r="S94" i="4"/>
  <c r="Q94" i="4"/>
  <c r="H94" i="4"/>
  <c r="S92" i="4"/>
  <c r="Q92" i="4"/>
  <c r="S90" i="4"/>
  <c r="Q90" i="4"/>
  <c r="H90" i="4"/>
  <c r="S88" i="4"/>
  <c r="Q88" i="4"/>
  <c r="H88" i="4"/>
  <c r="S86" i="4"/>
  <c r="Q86" i="4"/>
  <c r="H86" i="4"/>
  <c r="S84" i="4"/>
  <c r="Q84" i="4"/>
  <c r="H84" i="4"/>
  <c r="S82" i="4"/>
  <c r="Q82" i="4"/>
  <c r="H82" i="4"/>
  <c r="S80" i="4"/>
  <c r="Q80" i="4"/>
  <c r="H80" i="4"/>
  <c r="S78" i="4"/>
  <c r="Q78" i="4"/>
  <c r="H78" i="4"/>
  <c r="S76" i="4"/>
  <c r="Q76" i="4"/>
  <c r="H76" i="4"/>
  <c r="S74" i="4"/>
  <c r="Q74" i="4"/>
  <c r="H74" i="4"/>
  <c r="S72" i="4"/>
  <c r="Q72" i="4"/>
  <c r="H72" i="4"/>
  <c r="S70" i="4"/>
  <c r="Q70" i="4"/>
  <c r="H70" i="4"/>
  <c r="S68" i="4"/>
  <c r="Q68" i="4"/>
  <c r="H68" i="4"/>
  <c r="S66" i="4"/>
  <c r="Q66" i="4"/>
  <c r="H66" i="4"/>
  <c r="S64" i="4"/>
  <c r="Q64" i="4"/>
  <c r="H64" i="4"/>
  <c r="S62" i="4"/>
  <c r="Q62" i="4"/>
  <c r="H62" i="4"/>
  <c r="S60" i="4"/>
  <c r="Q60" i="4"/>
  <c r="H60" i="4"/>
  <c r="S58" i="4"/>
  <c r="Q58" i="4"/>
  <c r="H58" i="4"/>
  <c r="S56" i="4"/>
  <c r="Q56" i="4"/>
  <c r="H56" i="4"/>
  <c r="S54" i="4"/>
  <c r="Q54" i="4"/>
  <c r="S52" i="4"/>
  <c r="Q52" i="4"/>
  <c r="S50" i="4"/>
  <c r="Q50" i="4"/>
  <c r="S44" i="4"/>
  <c r="Q44" i="4"/>
  <c r="S42" i="4"/>
  <c r="Q42" i="4"/>
  <c r="S40" i="4"/>
  <c r="Q40" i="4"/>
  <c r="S48" i="4"/>
  <c r="Q48" i="4"/>
  <c r="S38" i="4"/>
  <c r="Q38" i="4"/>
  <c r="S36" i="4"/>
  <c r="Q36" i="4"/>
  <c r="S34" i="4"/>
  <c r="Q34" i="4"/>
  <c r="S32" i="4"/>
  <c r="Q32" i="4"/>
  <c r="S30" i="4"/>
  <c r="Q30" i="4"/>
  <c r="S24" i="4"/>
  <c r="Q24" i="4"/>
  <c r="S22" i="4"/>
  <c r="Q22" i="4"/>
  <c r="S20" i="4"/>
  <c r="Q20" i="4"/>
  <c r="H7" i="4"/>
  <c r="H6" i="4"/>
  <c r="H5" i="4"/>
  <c r="H4" i="4"/>
  <c r="H3" i="4"/>
  <c r="H2" i="4"/>
  <c r="H1" i="4"/>
  <c r="Q28" i="1"/>
  <c r="Q24" i="1"/>
  <c r="Q22" i="1"/>
  <c r="Q20" i="1"/>
  <c r="Q18" i="1"/>
  <c r="Q16" i="1"/>
  <c r="Q88" i="1"/>
  <c r="Q86" i="1"/>
  <c r="Q84" i="1"/>
  <c r="Q82" i="1"/>
  <c r="Q80" i="1"/>
  <c r="Q78" i="1"/>
  <c r="Q76" i="1"/>
  <c r="Q74" i="1"/>
  <c r="Q72" i="1"/>
  <c r="Q14" i="1"/>
  <c r="H14" i="1"/>
  <c r="Q12" i="1"/>
  <c r="H12" i="1"/>
  <c r="H7" i="1"/>
  <c r="H6" i="1"/>
  <c r="H5" i="1"/>
  <c r="H4" i="1"/>
  <c r="H3" i="1"/>
  <c r="H2" i="1"/>
  <c r="H1" i="1"/>
  <c r="H88" i="5" l="1"/>
  <c r="H92" i="4"/>
  <c r="H8" i="4"/>
  <c r="H8" i="5"/>
  <c r="H8" i="1"/>
  <c r="L52" i="1" l="1"/>
  <c r="Q52" i="1" s="1"/>
  <c r="S52" i="1" s="1"/>
  <c r="Q26" i="1"/>
  <c r="S26" i="1" s="1"/>
  <c r="I8" i="1" l="1"/>
  <c r="I8" i="12" l="1"/>
  <c r="I8" i="5" l="1"/>
  <c r="I8" i="4" l="1"/>
</calcChain>
</file>

<file path=xl/sharedStrings.xml><?xml version="1.0" encoding="utf-8"?>
<sst xmlns="http://schemas.openxmlformats.org/spreadsheetml/2006/main" count="895" uniqueCount="190">
  <si>
    <t>A</t>
    <phoneticPr fontId="5"/>
  </si>
  <si>
    <t>一般工事</t>
    <rPh sb="0" eb="2">
      <t>イッパン</t>
    </rPh>
    <rPh sb="2" eb="4">
      <t>コウジ</t>
    </rPh>
    <phoneticPr fontId="0"/>
  </si>
  <si>
    <t>B</t>
    <phoneticPr fontId="5"/>
  </si>
  <si>
    <t>鉄骨工事</t>
    <rPh sb="0" eb="2">
      <t>テッコツ</t>
    </rPh>
    <rPh sb="2" eb="4">
      <t>コウジ</t>
    </rPh>
    <phoneticPr fontId="0"/>
  </si>
  <si>
    <t>C</t>
    <phoneticPr fontId="5"/>
  </si>
  <si>
    <t>備品工事</t>
    <rPh sb="0" eb="2">
      <t>ビヒン</t>
    </rPh>
    <rPh sb="2" eb="4">
      <t>コウジ</t>
    </rPh>
    <phoneticPr fontId="0"/>
  </si>
  <si>
    <t>D</t>
    <phoneticPr fontId="5"/>
  </si>
  <si>
    <t>舗装工事</t>
    <rPh sb="0" eb="2">
      <t>ホソウ</t>
    </rPh>
    <rPh sb="2" eb="4">
      <t>コウジ</t>
    </rPh>
    <phoneticPr fontId="0"/>
  </si>
  <si>
    <t>E</t>
    <phoneticPr fontId="5"/>
  </si>
  <si>
    <t>取り壊し工事</t>
    <rPh sb="0" eb="1">
      <t>ト</t>
    </rPh>
    <rPh sb="2" eb="3">
      <t>コワ</t>
    </rPh>
    <rPh sb="4" eb="6">
      <t>コウジ</t>
    </rPh>
    <phoneticPr fontId="0"/>
  </si>
  <si>
    <t>F</t>
    <phoneticPr fontId="5"/>
  </si>
  <si>
    <t>電波障害防除設備工事</t>
    <rPh sb="0" eb="2">
      <t>デンパ</t>
    </rPh>
    <rPh sb="2" eb="4">
      <t>ショウガイ</t>
    </rPh>
    <rPh sb="4" eb="6">
      <t>ボウジョ</t>
    </rPh>
    <rPh sb="6" eb="8">
      <t>セツビ</t>
    </rPh>
    <rPh sb="8" eb="10">
      <t>コウジ</t>
    </rPh>
    <phoneticPr fontId="0"/>
  </si>
  <si>
    <t>G</t>
    <phoneticPr fontId="5"/>
  </si>
  <si>
    <t>さく井工事</t>
    <rPh sb="2" eb="3">
      <t>イ</t>
    </rPh>
    <rPh sb="3" eb="5">
      <t>コウジ</t>
    </rPh>
    <phoneticPr fontId="0"/>
  </si>
  <si>
    <t>記号</t>
  </si>
  <si>
    <t>名　　　　　　　　　称</t>
  </si>
  <si>
    <t>摘　　　　　　　　　　要</t>
  </si>
  <si>
    <t>数　　量</t>
  </si>
  <si>
    <t>単位</t>
  </si>
  <si>
    <t>単　　　　価</t>
  </si>
  <si>
    <t>金　　　　　額</t>
  </si>
  <si>
    <t>備　　　　考</t>
  </si>
  <si>
    <t>摘      要</t>
  </si>
  <si>
    <t>ｺｽﾄ情報
建設物価</t>
    <rPh sb="3" eb="5">
      <t>ジョウホウ</t>
    </rPh>
    <rPh sb="6" eb="8">
      <t>ケンセツ</t>
    </rPh>
    <rPh sb="8" eb="10">
      <t>ブッカ</t>
    </rPh>
    <phoneticPr fontId="5"/>
  </si>
  <si>
    <t>項</t>
    <rPh sb="0" eb="1">
      <t>コウ</t>
    </rPh>
    <phoneticPr fontId="5"/>
  </si>
  <si>
    <t>施工単価
積算資料</t>
    <rPh sb="0" eb="2">
      <t>セコウ</t>
    </rPh>
    <rPh sb="2" eb="4">
      <t>タンカ</t>
    </rPh>
    <rPh sb="5" eb="7">
      <t>セキサン</t>
    </rPh>
    <rPh sb="7" eb="9">
      <t>シリョウ</t>
    </rPh>
    <phoneticPr fontId="7"/>
  </si>
  <si>
    <t>ｶﾀﾛｸﾞ
見積</t>
    <rPh sb="6" eb="8">
      <t>ミツモリ</t>
    </rPh>
    <phoneticPr fontId="5"/>
  </si>
  <si>
    <t>採用単価</t>
    <rPh sb="0" eb="2">
      <t>サイヨウ</t>
    </rPh>
    <rPh sb="2" eb="4">
      <t>タンカ</t>
    </rPh>
    <phoneticPr fontId="8"/>
  </si>
  <si>
    <t>査定率</t>
    <rPh sb="0" eb="2">
      <t>サテイ</t>
    </rPh>
    <rPh sb="2" eb="3">
      <t>リツ</t>
    </rPh>
    <phoneticPr fontId="8"/>
  </si>
  <si>
    <t>改め単価</t>
    <rPh sb="0" eb="1">
      <t>アラタ</t>
    </rPh>
    <rPh sb="2" eb="4">
      <t>タンカ</t>
    </rPh>
    <phoneticPr fontId="7"/>
  </si>
  <si>
    <t>式</t>
    <rPh sb="0" eb="1">
      <t>シキ</t>
    </rPh>
    <phoneticPr fontId="5"/>
  </si>
  <si>
    <t>計</t>
  </si>
  <si>
    <t>Ａ</t>
  </si>
  <si>
    <t>建築工事</t>
    <rPh sb="0" eb="2">
      <t>ケンチク</t>
    </rPh>
    <rPh sb="2" eb="4">
      <t>コウジ</t>
    </rPh>
    <phoneticPr fontId="5"/>
  </si>
  <si>
    <t>式</t>
    <rPh sb="0" eb="1">
      <t>シキ</t>
    </rPh>
    <phoneticPr fontId="11"/>
  </si>
  <si>
    <t>直接工事費　計</t>
    <rPh sb="0" eb="2">
      <t>チョクセツ</t>
    </rPh>
    <rPh sb="2" eb="5">
      <t>コウジヒ</t>
    </rPh>
    <rPh sb="6" eb="7">
      <t>ケイ</t>
    </rPh>
    <phoneticPr fontId="5"/>
  </si>
  <si>
    <t>共通仮設費</t>
    <rPh sb="0" eb="2">
      <t>キョウツウ</t>
    </rPh>
    <rPh sb="2" eb="4">
      <t>カセツ</t>
    </rPh>
    <rPh sb="4" eb="5">
      <t>ヒ</t>
    </rPh>
    <phoneticPr fontId="11"/>
  </si>
  <si>
    <t>（積上分）</t>
    <rPh sb="1" eb="2">
      <t>ツ</t>
    </rPh>
    <rPh sb="2" eb="3">
      <t>ア</t>
    </rPh>
    <rPh sb="3" eb="4">
      <t>ブン</t>
    </rPh>
    <phoneticPr fontId="5"/>
  </si>
  <si>
    <t>現場管理費</t>
    <rPh sb="0" eb="2">
      <t>ゲンバ</t>
    </rPh>
    <rPh sb="2" eb="5">
      <t>カンリヒ</t>
    </rPh>
    <phoneticPr fontId="11"/>
  </si>
  <si>
    <t>一般管理費</t>
    <rPh sb="0" eb="2">
      <t>イッパン</t>
    </rPh>
    <rPh sb="2" eb="5">
      <t>カンリヒ</t>
    </rPh>
    <phoneticPr fontId="11"/>
  </si>
  <si>
    <t>共通費　計</t>
    <rPh sb="0" eb="2">
      <t>キョウツウ</t>
    </rPh>
    <rPh sb="2" eb="3">
      <t>ヒ</t>
    </rPh>
    <rPh sb="4" eb="5">
      <t>ケイ</t>
    </rPh>
    <phoneticPr fontId="11"/>
  </si>
  <si>
    <t>消費税相当額</t>
    <rPh sb="0" eb="3">
      <t>ショウヒゼイ</t>
    </rPh>
    <rPh sb="3" eb="5">
      <t>ソウトウ</t>
    </rPh>
    <rPh sb="5" eb="6">
      <t>ガク</t>
    </rPh>
    <phoneticPr fontId="11"/>
  </si>
  <si>
    <t>Ⅰ</t>
    <phoneticPr fontId="5"/>
  </si>
  <si>
    <t>ｺｽﾄ情報23’冬
建設物価</t>
    <rPh sb="3" eb="5">
      <t>ジョウホウ</t>
    </rPh>
    <rPh sb="8" eb="9">
      <t>フユ</t>
    </rPh>
    <rPh sb="10" eb="12">
      <t>ケンセツ</t>
    </rPh>
    <rPh sb="12" eb="14">
      <t>ブッカ</t>
    </rPh>
    <phoneticPr fontId="5"/>
  </si>
  <si>
    <t>直接仮設工事</t>
    <phoneticPr fontId="5"/>
  </si>
  <si>
    <t>土工事</t>
    <phoneticPr fontId="5"/>
  </si>
  <si>
    <t>組積工事</t>
    <phoneticPr fontId="5"/>
  </si>
  <si>
    <t>防水工事</t>
    <phoneticPr fontId="5"/>
  </si>
  <si>
    <t>タイル工事</t>
  </si>
  <si>
    <t>屋根工事</t>
    <phoneticPr fontId="5"/>
  </si>
  <si>
    <t>金属工事</t>
    <phoneticPr fontId="5"/>
  </si>
  <si>
    <t>左官工事</t>
    <phoneticPr fontId="5"/>
  </si>
  <si>
    <t>建具工事</t>
    <phoneticPr fontId="5"/>
  </si>
  <si>
    <t>塗装･吹付工事</t>
    <phoneticPr fontId="5"/>
  </si>
  <si>
    <t>内外装工事</t>
    <phoneticPr fontId="5"/>
  </si>
  <si>
    <t>雑工事</t>
    <phoneticPr fontId="5"/>
  </si>
  <si>
    <t>式</t>
  </si>
  <si>
    <t>コンクリート工事</t>
  </si>
  <si>
    <t>型枠工事</t>
  </si>
  <si>
    <t>鉄筋工事</t>
  </si>
  <si>
    <t>鉄骨工事</t>
  </si>
  <si>
    <t>Ⅱ</t>
    <phoneticPr fontId="5"/>
  </si>
  <si>
    <t>本館改修</t>
    <rPh sb="0" eb="2">
      <t>ホンカン</t>
    </rPh>
    <rPh sb="2" eb="4">
      <t>カイシュウ</t>
    </rPh>
    <phoneticPr fontId="5"/>
  </si>
  <si>
    <t>Ⅲ</t>
    <phoneticPr fontId="5"/>
  </si>
  <si>
    <t>自走式立体駐車場</t>
    <rPh sb="0" eb="3">
      <t>ジソウシキ</t>
    </rPh>
    <rPh sb="3" eb="5">
      <t>リッタイ</t>
    </rPh>
    <rPh sb="5" eb="8">
      <t>チュウシャジョウ</t>
    </rPh>
    <phoneticPr fontId="5"/>
  </si>
  <si>
    <t>Ⅳ</t>
    <phoneticPr fontId="5"/>
  </si>
  <si>
    <t>屋外付帯</t>
    <rPh sb="0" eb="2">
      <t>オクガイ</t>
    </rPh>
    <rPh sb="2" eb="4">
      <t>フタイ</t>
    </rPh>
    <phoneticPr fontId="5"/>
  </si>
  <si>
    <t>Ⅴ</t>
    <phoneticPr fontId="5"/>
  </si>
  <si>
    <t>とりこわし</t>
    <phoneticPr fontId="5"/>
  </si>
  <si>
    <t>舗装工事</t>
    <rPh sb="0" eb="4">
      <t>ホソウコウジ</t>
    </rPh>
    <phoneticPr fontId="2"/>
  </si>
  <si>
    <t>囲障工事</t>
    <rPh sb="0" eb="4">
      <t>イショウコウジ</t>
    </rPh>
    <phoneticPr fontId="2"/>
  </si>
  <si>
    <t>排水工事</t>
    <rPh sb="0" eb="4">
      <t>ハイスイコウジ</t>
    </rPh>
    <phoneticPr fontId="2"/>
  </si>
  <si>
    <t>植栽工事</t>
    <rPh sb="0" eb="4">
      <t>ショクサイコウジ</t>
    </rPh>
    <phoneticPr fontId="2"/>
  </si>
  <si>
    <t>屋外付帯撤去工事</t>
    <rPh sb="0" eb="2">
      <t>オクガイ</t>
    </rPh>
    <rPh sb="2" eb="4">
      <t>フタイ</t>
    </rPh>
    <rPh sb="4" eb="6">
      <t>テッキョ</t>
    </rPh>
    <rPh sb="6" eb="8">
      <t>コウジ</t>
    </rPh>
    <phoneticPr fontId="2"/>
  </si>
  <si>
    <t>地業工事</t>
    <phoneticPr fontId="5"/>
  </si>
  <si>
    <t>工作物工事</t>
    <rPh sb="0" eb="3">
      <t>コウサクブツ</t>
    </rPh>
    <phoneticPr fontId="5"/>
  </si>
  <si>
    <t>免震装置工事</t>
    <rPh sb="0" eb="2">
      <t>メンシン</t>
    </rPh>
    <rPh sb="2" eb="4">
      <t>ソウチ</t>
    </rPh>
    <rPh sb="4" eb="6">
      <t>コウジ</t>
    </rPh>
    <phoneticPr fontId="5"/>
  </si>
  <si>
    <t>その他工事</t>
    <rPh sb="2" eb="3">
      <t>タ</t>
    </rPh>
    <rPh sb="3" eb="5">
      <t>コウジ</t>
    </rPh>
    <phoneticPr fontId="5"/>
  </si>
  <si>
    <t>その他工事</t>
    <rPh sb="2" eb="5">
      <t>タコウジ</t>
    </rPh>
    <phoneticPr fontId="5"/>
  </si>
  <si>
    <t>土工事</t>
    <rPh sb="0" eb="1">
      <t>ドコウ</t>
    </rPh>
    <rPh sb="1" eb="3">
      <t>コウジ</t>
    </rPh>
    <phoneticPr fontId="2"/>
  </si>
  <si>
    <t>地業工事</t>
    <rPh sb="0" eb="2">
      <t>ジギョウ</t>
    </rPh>
    <rPh sb="2" eb="4">
      <t>コウジ</t>
    </rPh>
    <phoneticPr fontId="5"/>
  </si>
  <si>
    <t>本体工事</t>
    <rPh sb="0" eb="2">
      <t>ホンタイ</t>
    </rPh>
    <rPh sb="2" eb="4">
      <t>コウジ</t>
    </rPh>
    <phoneticPr fontId="5"/>
  </si>
  <si>
    <t>その他工事</t>
    <rPh sb="2" eb="3">
      <t>タ</t>
    </rPh>
    <rPh sb="3" eb="5">
      <t>コウジ</t>
    </rPh>
    <phoneticPr fontId="5"/>
  </si>
  <si>
    <t>Ｅ</t>
    <phoneticPr fontId="5"/>
  </si>
  <si>
    <t>Ｍ</t>
    <phoneticPr fontId="5"/>
  </si>
  <si>
    <t>電気設備工事</t>
    <rPh sb="0" eb="2">
      <t>デンキ</t>
    </rPh>
    <rPh sb="2" eb="4">
      <t>セツビ</t>
    </rPh>
    <rPh sb="4" eb="6">
      <t>コウジ</t>
    </rPh>
    <phoneticPr fontId="5"/>
  </si>
  <si>
    <t>機械設備工事</t>
    <rPh sb="0" eb="2">
      <t>キカイ</t>
    </rPh>
    <rPh sb="2" eb="4">
      <t>セツビ</t>
    </rPh>
    <rPh sb="4" eb="6">
      <t>コウジ</t>
    </rPh>
    <phoneticPr fontId="5"/>
  </si>
  <si>
    <t>昇降機設備</t>
    <rPh sb="0" eb="3">
      <t>ショウコウキ</t>
    </rPh>
    <rPh sb="3" eb="5">
      <t>セツビ</t>
    </rPh>
    <phoneticPr fontId="5"/>
  </si>
  <si>
    <t>内装改修</t>
    <rPh sb="0" eb="2">
      <t>ナイソウ</t>
    </rPh>
    <rPh sb="2" eb="4">
      <t>カイシュウ</t>
    </rPh>
    <phoneticPr fontId="5"/>
  </si>
  <si>
    <t>内装撤去</t>
    <rPh sb="0" eb="2">
      <t>ナイソウ</t>
    </rPh>
    <rPh sb="2" eb="4">
      <t>テッキョ</t>
    </rPh>
    <phoneticPr fontId="5"/>
  </si>
  <si>
    <t>昇降機を含む</t>
    <rPh sb="0" eb="3">
      <t>ショウコウキ</t>
    </rPh>
    <rPh sb="4" eb="5">
      <t>フク</t>
    </rPh>
    <phoneticPr fontId="5"/>
  </si>
  <si>
    <t>電灯設備</t>
    <rPh sb="0" eb="2">
      <t>デントウ</t>
    </rPh>
    <rPh sb="2" eb="4">
      <t>セツビ</t>
    </rPh>
    <phoneticPr fontId="0"/>
  </si>
  <si>
    <t>動力設備</t>
    <rPh sb="0" eb="2">
      <t>ドウリョク</t>
    </rPh>
    <rPh sb="2" eb="4">
      <t>セツビ</t>
    </rPh>
    <phoneticPr fontId="0"/>
  </si>
  <si>
    <t>受変電設備</t>
    <rPh sb="0" eb="3">
      <t>ジュヘンデン</t>
    </rPh>
    <rPh sb="3" eb="5">
      <t>セツビ</t>
    </rPh>
    <phoneticPr fontId="0"/>
  </si>
  <si>
    <t>自家発電設備　</t>
  </si>
  <si>
    <t>太陽光発電設備</t>
    <rPh sb="0" eb="3">
      <t>タイヨウコウ</t>
    </rPh>
    <rPh sb="3" eb="5">
      <t>ハツデン</t>
    </rPh>
    <rPh sb="5" eb="7">
      <t>セツビ</t>
    </rPh>
    <phoneticPr fontId="0"/>
  </si>
  <si>
    <t>電力貯蔵設備</t>
    <rPh sb="0" eb="2">
      <t>デンリョク</t>
    </rPh>
    <rPh sb="2" eb="4">
      <t>チョゾウ</t>
    </rPh>
    <rPh sb="4" eb="6">
      <t>セツビ</t>
    </rPh>
    <phoneticPr fontId="0"/>
  </si>
  <si>
    <t>電気自動車充電設備</t>
    <rPh sb="0" eb="2">
      <t>デンキ</t>
    </rPh>
    <rPh sb="2" eb="5">
      <t>ジドウシャ</t>
    </rPh>
    <rPh sb="5" eb="7">
      <t>ジュウデン</t>
    </rPh>
    <rPh sb="7" eb="9">
      <t>セツビ</t>
    </rPh>
    <phoneticPr fontId="0"/>
  </si>
  <si>
    <t>雷保護設備</t>
    <rPh sb="0" eb="1">
      <t>カミナリ</t>
    </rPh>
    <rPh sb="1" eb="3">
      <t>ホゴ</t>
    </rPh>
    <rPh sb="3" eb="5">
      <t>セツビ</t>
    </rPh>
    <phoneticPr fontId="0"/>
  </si>
  <si>
    <t>構内情報通信網設備</t>
    <rPh sb="0" eb="2">
      <t>コウナイ</t>
    </rPh>
    <rPh sb="2" eb="4">
      <t>ジョウホウ</t>
    </rPh>
    <rPh sb="4" eb="7">
      <t>ツウシンモウ</t>
    </rPh>
    <rPh sb="7" eb="9">
      <t>セツビ</t>
    </rPh>
    <phoneticPr fontId="0"/>
  </si>
  <si>
    <t>構内交換設備</t>
    <rPh sb="0" eb="2">
      <t>コウナイ</t>
    </rPh>
    <rPh sb="2" eb="4">
      <t>コウカン</t>
    </rPh>
    <rPh sb="4" eb="6">
      <t>セツビ</t>
    </rPh>
    <phoneticPr fontId="0"/>
  </si>
  <si>
    <t>情報表示設備</t>
    <rPh sb="0" eb="2">
      <t>ジョウホウ</t>
    </rPh>
    <rPh sb="2" eb="4">
      <t>ヒョウジ</t>
    </rPh>
    <rPh sb="4" eb="6">
      <t>セツビ</t>
    </rPh>
    <phoneticPr fontId="0"/>
  </si>
  <si>
    <t>映像・音響設備</t>
  </si>
  <si>
    <t>拡声設備</t>
  </si>
  <si>
    <t>誘導支援設備</t>
  </si>
  <si>
    <t>テレビ共同受信設備</t>
  </si>
  <si>
    <t>監視カメラ設備</t>
  </si>
  <si>
    <t>駐車場管制設備</t>
  </si>
  <si>
    <t>防犯・入退室管理設備</t>
  </si>
  <si>
    <t>火災報知設備</t>
  </si>
  <si>
    <t>電力監視設備</t>
    <rPh sb="0" eb="2">
      <t>デンリョク</t>
    </rPh>
    <phoneticPr fontId="12"/>
  </si>
  <si>
    <t>構内配電線路</t>
  </si>
  <si>
    <t>構内通信線路</t>
    <rPh sb="0" eb="2">
      <t>コウナイ</t>
    </rPh>
    <rPh sb="2" eb="4">
      <t>ツウシン</t>
    </rPh>
    <rPh sb="4" eb="6">
      <t>センロ</t>
    </rPh>
    <phoneticPr fontId="12"/>
  </si>
  <si>
    <t>式</t>
    <rPh sb="0" eb="1">
      <t>シキ</t>
    </rPh>
    <phoneticPr fontId="0"/>
  </si>
  <si>
    <t>幹線動力設備</t>
    <rPh sb="0" eb="2">
      <t>カンセン</t>
    </rPh>
    <rPh sb="2" eb="4">
      <t>ドウリョク</t>
    </rPh>
    <rPh sb="4" eb="6">
      <t>セツビ</t>
    </rPh>
    <phoneticPr fontId="0"/>
  </si>
  <si>
    <t>変電設備</t>
    <rPh sb="0" eb="2">
      <t>ヘンデン</t>
    </rPh>
    <rPh sb="2" eb="4">
      <t>セツビ</t>
    </rPh>
    <phoneticPr fontId="0"/>
  </si>
  <si>
    <t>熱源機器設備</t>
    <rPh sb="0" eb="2">
      <t>ネツゲン</t>
    </rPh>
    <rPh sb="2" eb="4">
      <t>キキ</t>
    </rPh>
    <rPh sb="4" eb="6">
      <t>セツビ</t>
    </rPh>
    <phoneticPr fontId="1"/>
  </si>
  <si>
    <t>空調機器設備</t>
    <rPh sb="0" eb="2">
      <t>クウチョウ</t>
    </rPh>
    <rPh sb="2" eb="4">
      <t>キキ</t>
    </rPh>
    <rPh sb="4" eb="6">
      <t>セツビ</t>
    </rPh>
    <phoneticPr fontId="1"/>
  </si>
  <si>
    <t>空調ダクト設備</t>
    <rPh sb="0" eb="2">
      <t>クウチョウ</t>
    </rPh>
    <rPh sb="5" eb="7">
      <t>セツビ</t>
    </rPh>
    <phoneticPr fontId="1"/>
  </si>
  <si>
    <t>空調配管設備</t>
    <rPh sb="0" eb="2">
      <t>クウチョウ</t>
    </rPh>
    <rPh sb="2" eb="4">
      <t>ハイカン</t>
    </rPh>
    <rPh sb="4" eb="6">
      <t>セツビ</t>
    </rPh>
    <phoneticPr fontId="1"/>
  </si>
  <si>
    <t>換気設備</t>
    <rPh sb="0" eb="2">
      <t>カンキ</t>
    </rPh>
    <rPh sb="2" eb="4">
      <t>セツビ</t>
    </rPh>
    <phoneticPr fontId="1"/>
  </si>
  <si>
    <t>自動制御設備</t>
    <rPh sb="0" eb="2">
      <t>ジドウ</t>
    </rPh>
    <rPh sb="2" eb="4">
      <t>セイギョ</t>
    </rPh>
    <rPh sb="4" eb="6">
      <t>セツビ</t>
    </rPh>
    <phoneticPr fontId="1"/>
  </si>
  <si>
    <t>総合調整</t>
    <rPh sb="0" eb="2">
      <t>ソウゴウ</t>
    </rPh>
    <rPh sb="2" eb="4">
      <t>チョウセイ</t>
    </rPh>
    <phoneticPr fontId="1"/>
  </si>
  <si>
    <t>給水設備</t>
    <rPh sb="2" eb="4">
      <t>セツビ</t>
    </rPh>
    <phoneticPr fontId="1"/>
  </si>
  <si>
    <t>給湯設備</t>
    <rPh sb="2" eb="4">
      <t>セツビ</t>
    </rPh>
    <phoneticPr fontId="1"/>
  </si>
  <si>
    <t>排水通気設備</t>
    <rPh sb="2" eb="4">
      <t>ツウキ</t>
    </rPh>
    <rPh sb="4" eb="6">
      <t>セツビ</t>
    </rPh>
    <phoneticPr fontId="1"/>
  </si>
  <si>
    <t>衛生器具設備</t>
  </si>
  <si>
    <t>ガス設備</t>
  </si>
  <si>
    <t>消火設備</t>
    <rPh sb="2" eb="4">
      <t>セツビ</t>
    </rPh>
    <phoneticPr fontId="1"/>
  </si>
  <si>
    <t>その他</t>
    <rPh sb="2" eb="3">
      <t>タ</t>
    </rPh>
    <phoneticPr fontId="1"/>
  </si>
  <si>
    <t>屋外給水配管</t>
  </si>
  <si>
    <t>屋外排水配管</t>
  </si>
  <si>
    <t>屋外ガス配管</t>
  </si>
  <si>
    <t>屋外消火配管</t>
  </si>
  <si>
    <t>屋上改修</t>
    <rPh sb="0" eb="2">
      <t>オクジョウ</t>
    </rPh>
    <rPh sb="2" eb="4">
      <t>カイシュウ</t>
    </rPh>
    <phoneticPr fontId="5"/>
  </si>
  <si>
    <t>別途工事</t>
    <rPh sb="0" eb="2">
      <t>ベット</t>
    </rPh>
    <rPh sb="2" eb="4">
      <t>コウジ</t>
    </rPh>
    <phoneticPr fontId="5"/>
  </si>
  <si>
    <t>防災棟</t>
    <rPh sb="0" eb="2">
      <t>ボウサイ</t>
    </rPh>
    <rPh sb="2" eb="3">
      <t>トウ</t>
    </rPh>
    <phoneticPr fontId="5"/>
  </si>
  <si>
    <t>建築工事</t>
    <rPh sb="0" eb="2">
      <t>ケンチク</t>
    </rPh>
    <rPh sb="2" eb="4">
      <t>コウジ</t>
    </rPh>
    <phoneticPr fontId="5"/>
  </si>
  <si>
    <t>電気設備工事</t>
    <rPh sb="0" eb="2">
      <t>デンキ</t>
    </rPh>
    <rPh sb="2" eb="4">
      <t>セツビ</t>
    </rPh>
    <rPh sb="4" eb="6">
      <t>コウジ</t>
    </rPh>
    <phoneticPr fontId="5"/>
  </si>
  <si>
    <t>電気設備工事</t>
    <phoneticPr fontId="5"/>
  </si>
  <si>
    <t>機械設備工事</t>
    <rPh sb="0" eb="2">
      <t>キカイ</t>
    </rPh>
    <phoneticPr fontId="5"/>
  </si>
  <si>
    <t>機械設備工事</t>
    <phoneticPr fontId="5"/>
  </si>
  <si>
    <t>業務委託料見積内訳書作成要領</t>
    <rPh sb="0" eb="5">
      <t>ギョウムイタクリョウ</t>
    </rPh>
    <rPh sb="5" eb="7">
      <t>ミツモリ</t>
    </rPh>
    <rPh sb="7" eb="10">
      <t>ウチワケショ</t>
    </rPh>
    <rPh sb="10" eb="12">
      <t>サクセイ</t>
    </rPh>
    <rPh sb="12" eb="14">
      <t>ヨウリョウ</t>
    </rPh>
    <phoneticPr fontId="5"/>
  </si>
  <si>
    <t>１．　業務委託料見積内訳書の記載書式について</t>
    <rPh sb="3" eb="5">
      <t>ギョウム</t>
    </rPh>
    <rPh sb="5" eb="8">
      <t>イタクリョウ</t>
    </rPh>
    <rPh sb="8" eb="10">
      <t>ミツモリ</t>
    </rPh>
    <rPh sb="10" eb="13">
      <t>ウチワケショ</t>
    </rPh>
    <rPh sb="14" eb="16">
      <t>キサイ</t>
    </rPh>
    <rPh sb="16" eb="18">
      <t>ショシキ</t>
    </rPh>
    <phoneticPr fontId="5"/>
  </si>
  <si>
    <t>　　　原則、本ファイルの項目に倣って分類して取りまとめ、見積額を記載すること。</t>
    <rPh sb="3" eb="5">
      <t>ゲンソク</t>
    </rPh>
    <rPh sb="6" eb="7">
      <t>ホン</t>
    </rPh>
    <rPh sb="12" eb="14">
      <t>コウモク</t>
    </rPh>
    <rPh sb="15" eb="16">
      <t>ナラ</t>
    </rPh>
    <rPh sb="18" eb="20">
      <t>ブンルイ</t>
    </rPh>
    <rPh sb="22" eb="23">
      <t>ト</t>
    </rPh>
    <rPh sb="28" eb="30">
      <t>ミツモリ</t>
    </rPh>
    <rPh sb="30" eb="31">
      <t>ガク</t>
    </rPh>
    <rPh sb="32" eb="34">
      <t>キサイ</t>
    </rPh>
    <phoneticPr fontId="5"/>
  </si>
  <si>
    <t>　　　また、見積内訳書全体をひとまとめにし、契印を行うこと。</t>
    <rPh sb="6" eb="11">
      <t>ミツモリウチワケショ</t>
    </rPh>
    <rPh sb="11" eb="13">
      <t>ゼンタイ</t>
    </rPh>
    <rPh sb="22" eb="24">
      <t>ケイイン</t>
    </rPh>
    <rPh sb="25" eb="26">
      <t>オコナ</t>
    </rPh>
    <phoneticPr fontId="5"/>
  </si>
  <si>
    <t>２．　見積条件等の記載について</t>
    <rPh sb="3" eb="7">
      <t>ミツモリジョウケン</t>
    </rPh>
    <rPh sb="7" eb="8">
      <t>トウ</t>
    </rPh>
    <rPh sb="9" eb="11">
      <t>キサイ</t>
    </rPh>
    <phoneticPr fontId="5"/>
  </si>
  <si>
    <t>　　　なお、本内訳書に記載する見積額は、プロポーザルにおいて提案する技術提案等の内容は反映前の内容とすること。</t>
    <rPh sb="6" eb="7">
      <t>ホン</t>
    </rPh>
    <rPh sb="7" eb="10">
      <t>ウチワケショ</t>
    </rPh>
    <rPh sb="11" eb="13">
      <t>キサイ</t>
    </rPh>
    <rPh sb="15" eb="17">
      <t>ミツモリ</t>
    </rPh>
    <rPh sb="17" eb="18">
      <t>ガク</t>
    </rPh>
    <rPh sb="30" eb="32">
      <t>テイアン</t>
    </rPh>
    <rPh sb="34" eb="39">
      <t>ギジュツテイアントウ</t>
    </rPh>
    <rPh sb="40" eb="42">
      <t>ナイヨウ</t>
    </rPh>
    <rPh sb="43" eb="46">
      <t>ハンエイマエ</t>
    </rPh>
    <rPh sb="47" eb="49">
      <t>ナイヨウ</t>
    </rPh>
    <phoneticPr fontId="5"/>
  </si>
  <si>
    <t>　　　見積条件等は原則記載しない。</t>
    <rPh sb="3" eb="7">
      <t>ミツモリジョウケン</t>
    </rPh>
    <rPh sb="7" eb="8">
      <t>トウ</t>
    </rPh>
    <rPh sb="9" eb="11">
      <t>ゲンソク</t>
    </rPh>
    <rPh sb="11" eb="13">
      <t>キサイ</t>
    </rPh>
    <phoneticPr fontId="5"/>
  </si>
  <si>
    <t>３．　各項目の設定・分類</t>
    <rPh sb="3" eb="4">
      <t>カク</t>
    </rPh>
    <rPh sb="4" eb="6">
      <t>コウモク</t>
    </rPh>
    <rPh sb="7" eb="9">
      <t>セッテイ</t>
    </rPh>
    <rPh sb="10" eb="12">
      <t>ブンルイ</t>
    </rPh>
    <phoneticPr fontId="5"/>
  </si>
  <si>
    <t>　　　本ファイルの項目に基づき見積額を記載する。ただし本工事において該当する項目がない場合は、項目自体を削除し、かつ順次項目の番号を繰り上げ</t>
    <rPh sb="3" eb="4">
      <t>ホン</t>
    </rPh>
    <rPh sb="9" eb="11">
      <t>コウモク</t>
    </rPh>
    <rPh sb="12" eb="13">
      <t>モト</t>
    </rPh>
    <rPh sb="15" eb="18">
      <t>ミツモリガク</t>
    </rPh>
    <rPh sb="19" eb="21">
      <t>キサイ</t>
    </rPh>
    <rPh sb="27" eb="30">
      <t>ホンコウジ</t>
    </rPh>
    <rPh sb="34" eb="36">
      <t>ガイトウ</t>
    </rPh>
    <rPh sb="38" eb="40">
      <t>コウモク</t>
    </rPh>
    <rPh sb="43" eb="45">
      <t>バアイ</t>
    </rPh>
    <rPh sb="47" eb="51">
      <t>コウモクジタイ</t>
    </rPh>
    <rPh sb="52" eb="54">
      <t>サクジョ</t>
    </rPh>
    <rPh sb="58" eb="60">
      <t>ジュンジ</t>
    </rPh>
    <rPh sb="60" eb="62">
      <t>コウモク</t>
    </rPh>
    <rPh sb="63" eb="65">
      <t>バンゴウ</t>
    </rPh>
    <rPh sb="66" eb="67">
      <t>ク</t>
    </rPh>
    <rPh sb="68" eb="69">
      <t>ア</t>
    </rPh>
    <phoneticPr fontId="5"/>
  </si>
  <si>
    <t>　　ることとする。また、この他にも表記されていない項目がある場合は、適宜追加できることとする。</t>
    <rPh sb="14" eb="15">
      <t>ホカ</t>
    </rPh>
    <rPh sb="17" eb="19">
      <t>ヒョウキ</t>
    </rPh>
    <rPh sb="25" eb="27">
      <t>コウモク</t>
    </rPh>
    <rPh sb="30" eb="32">
      <t>バアイ</t>
    </rPh>
    <rPh sb="34" eb="36">
      <t>テキギ</t>
    </rPh>
    <rPh sb="36" eb="38">
      <t>ツイカ</t>
    </rPh>
    <phoneticPr fontId="5"/>
  </si>
  <si>
    <t>　　　なお、追加する項目は、原則として公共建築工事内訳書標準書式（建築工事編）（国土交通省大臣官房官庁営繕部）の工種別科目の標準区分に準じて</t>
    <rPh sb="6" eb="8">
      <t>ツイカ</t>
    </rPh>
    <rPh sb="10" eb="12">
      <t>コウモク</t>
    </rPh>
    <rPh sb="14" eb="16">
      <t>ゲンソク</t>
    </rPh>
    <rPh sb="19" eb="23">
      <t>コウキョウケンチク</t>
    </rPh>
    <rPh sb="23" eb="25">
      <t>コウジ</t>
    </rPh>
    <rPh sb="25" eb="28">
      <t>ウチワケショ</t>
    </rPh>
    <rPh sb="28" eb="30">
      <t>ヒョウジュン</t>
    </rPh>
    <rPh sb="30" eb="32">
      <t>ショシキ</t>
    </rPh>
    <rPh sb="33" eb="35">
      <t>ケンチク</t>
    </rPh>
    <rPh sb="35" eb="37">
      <t>コウジ</t>
    </rPh>
    <rPh sb="37" eb="38">
      <t>ヘン</t>
    </rPh>
    <rPh sb="40" eb="42">
      <t>コクド</t>
    </rPh>
    <rPh sb="42" eb="45">
      <t>コウツウショウ</t>
    </rPh>
    <rPh sb="45" eb="47">
      <t>ダイジン</t>
    </rPh>
    <rPh sb="47" eb="49">
      <t>カンボウ</t>
    </rPh>
    <rPh sb="49" eb="51">
      <t>カンチョウ</t>
    </rPh>
    <rPh sb="51" eb="54">
      <t>エイゼンブ</t>
    </rPh>
    <rPh sb="56" eb="58">
      <t>コウシュ</t>
    </rPh>
    <rPh sb="58" eb="59">
      <t>ベツ</t>
    </rPh>
    <rPh sb="59" eb="61">
      <t>カモク</t>
    </rPh>
    <rPh sb="62" eb="66">
      <t>ヒョウジュンクブン</t>
    </rPh>
    <rPh sb="67" eb="68">
      <t>ジュン</t>
    </rPh>
    <phoneticPr fontId="5"/>
  </si>
  <si>
    <t>　　作成することとし、設備工事についても同様、追加する項目は、公共建築工事内訳書標準書式（設備工事編）（国土交通省大臣官房官庁営繕部）の標準</t>
    <rPh sb="2" eb="4">
      <t>サクセイ</t>
    </rPh>
    <rPh sb="11" eb="13">
      <t>セツビ</t>
    </rPh>
    <rPh sb="13" eb="15">
      <t>コウジ</t>
    </rPh>
    <rPh sb="20" eb="22">
      <t>ドウヨウ</t>
    </rPh>
    <rPh sb="23" eb="25">
      <t>ツイカ</t>
    </rPh>
    <rPh sb="27" eb="29">
      <t>コウモク</t>
    </rPh>
    <rPh sb="31" eb="37">
      <t>コウキョウケンチクコウジ</t>
    </rPh>
    <rPh sb="37" eb="40">
      <t>ウチワケショ</t>
    </rPh>
    <rPh sb="40" eb="44">
      <t>ヒョウジュンショシキ</t>
    </rPh>
    <rPh sb="45" eb="47">
      <t>セツビ</t>
    </rPh>
    <rPh sb="47" eb="50">
      <t>コウジヘン</t>
    </rPh>
    <rPh sb="52" eb="57">
      <t>コクドコウツウショウ</t>
    </rPh>
    <rPh sb="57" eb="59">
      <t>ダイジン</t>
    </rPh>
    <rPh sb="59" eb="61">
      <t>カンボウ</t>
    </rPh>
    <rPh sb="61" eb="63">
      <t>カンチョウ</t>
    </rPh>
    <rPh sb="63" eb="66">
      <t>エイゼンブ</t>
    </rPh>
    <rPh sb="68" eb="70">
      <t>ヒョウジュン</t>
    </rPh>
    <phoneticPr fontId="5"/>
  </si>
  <si>
    <t>　　区分に準じて作成することとする。</t>
    <rPh sb="2" eb="4">
      <t>クブン</t>
    </rPh>
    <rPh sb="5" eb="6">
      <t>ジュン</t>
    </rPh>
    <rPh sb="8" eb="10">
      <t>サクセイ</t>
    </rPh>
    <phoneticPr fontId="5"/>
  </si>
  <si>
    <t>徳島市危機管理センター（仮称）新築工事施工業務</t>
    <rPh sb="0" eb="3">
      <t>トクシマシ</t>
    </rPh>
    <rPh sb="3" eb="7">
      <t>キキカンリ</t>
    </rPh>
    <rPh sb="12" eb="14">
      <t>カショウ</t>
    </rPh>
    <rPh sb="15" eb="17">
      <t>シンチク</t>
    </rPh>
    <rPh sb="17" eb="19">
      <t>コウジ</t>
    </rPh>
    <rPh sb="19" eb="21">
      <t>セコウ</t>
    </rPh>
    <rPh sb="21" eb="23">
      <t>ギョウム</t>
    </rPh>
    <phoneticPr fontId="5"/>
  </si>
  <si>
    <t>【工事費用】</t>
    <rPh sb="1" eb="3">
      <t>コウジ</t>
    </rPh>
    <rPh sb="3" eb="5">
      <t>ヒヨウ</t>
    </rPh>
    <phoneticPr fontId="5"/>
  </si>
  <si>
    <t>近隣家屋調査業務</t>
    <rPh sb="0" eb="2">
      <t>キンリン</t>
    </rPh>
    <rPh sb="2" eb="6">
      <t>カオクチョウサ</t>
    </rPh>
    <rPh sb="6" eb="8">
      <t>ギョウム</t>
    </rPh>
    <phoneticPr fontId="5"/>
  </si>
  <si>
    <t>【その他費用】</t>
    <rPh sb="3" eb="4">
      <t>タ</t>
    </rPh>
    <rPh sb="4" eb="6">
      <t>ヒヨウ</t>
    </rPh>
    <phoneticPr fontId="5"/>
  </si>
  <si>
    <t>式</t>
    <rPh sb="0" eb="1">
      <t>シキ</t>
    </rPh>
    <phoneticPr fontId="5"/>
  </si>
  <si>
    <t>事前・事後</t>
    <rPh sb="0" eb="2">
      <t>ジゼン</t>
    </rPh>
    <rPh sb="3" eb="5">
      <t>ジゴ</t>
    </rPh>
    <phoneticPr fontId="5"/>
  </si>
  <si>
    <t>合計（工事価格）　A</t>
    <rPh sb="0" eb="2">
      <t>ゴウケイ</t>
    </rPh>
    <rPh sb="3" eb="5">
      <t>コウジ</t>
    </rPh>
    <rPh sb="5" eb="7">
      <t>カカク</t>
    </rPh>
    <phoneticPr fontId="11"/>
  </si>
  <si>
    <t>合計（その他費用）　B</t>
    <rPh sb="0" eb="2">
      <t>ゴウケイ</t>
    </rPh>
    <rPh sb="5" eb="6">
      <t>タ</t>
    </rPh>
    <rPh sb="6" eb="8">
      <t>ヒヨウ</t>
    </rPh>
    <phoneticPr fontId="5"/>
  </si>
  <si>
    <t>施工費合計　C＝A＋B</t>
    <rPh sb="0" eb="3">
      <t>セコウヒ</t>
    </rPh>
    <rPh sb="3" eb="5">
      <t>ゴウケイ</t>
    </rPh>
    <phoneticPr fontId="5"/>
  </si>
  <si>
    <t>業務委託料見積内訳書</t>
    <rPh sb="0" eb="5">
      <t>ギョウムイタクリョウ</t>
    </rPh>
    <rPh sb="5" eb="7">
      <t>ミツモリ</t>
    </rPh>
    <rPh sb="7" eb="10">
      <t>ウチワケショ</t>
    </rPh>
    <phoneticPr fontId="5"/>
  </si>
  <si>
    <t>令和　　年　　月　　日</t>
    <rPh sb="0" eb="2">
      <t>レイワ</t>
    </rPh>
    <rPh sb="4" eb="5">
      <t>ネン</t>
    </rPh>
    <rPh sb="7" eb="8">
      <t>ガツ</t>
    </rPh>
    <rPh sb="10" eb="11">
      <t>ニチ</t>
    </rPh>
    <phoneticPr fontId="5"/>
  </si>
  <si>
    <t>JV名称</t>
    <rPh sb="2" eb="4">
      <t>メイショウ</t>
    </rPh>
    <phoneticPr fontId="5"/>
  </si>
  <si>
    <t>（代表構成員）</t>
    <rPh sb="1" eb="3">
      <t>ダイヒョウ</t>
    </rPh>
    <rPh sb="3" eb="6">
      <t>コウセイイン</t>
    </rPh>
    <phoneticPr fontId="5"/>
  </si>
  <si>
    <t>所在地</t>
    <rPh sb="0" eb="3">
      <t>ショザイチ</t>
    </rPh>
    <phoneticPr fontId="5"/>
  </si>
  <si>
    <t>商号又は名称</t>
    <rPh sb="0" eb="2">
      <t>ショウゴウ</t>
    </rPh>
    <rPh sb="2" eb="3">
      <t>マタ</t>
    </rPh>
    <rPh sb="4" eb="6">
      <t>メイショウ</t>
    </rPh>
    <phoneticPr fontId="5"/>
  </si>
  <si>
    <t>代表者職氏名</t>
    <rPh sb="0" eb="3">
      <t>ダイヒョウシャ</t>
    </rPh>
    <rPh sb="3" eb="6">
      <t>ショクシメイ</t>
    </rPh>
    <phoneticPr fontId="5"/>
  </si>
  <si>
    <t>印</t>
    <rPh sb="0" eb="1">
      <t>イン</t>
    </rPh>
    <phoneticPr fontId="5"/>
  </si>
  <si>
    <t>その他</t>
    <rPh sb="2" eb="3">
      <t>タ</t>
    </rPh>
    <phoneticPr fontId="5"/>
  </si>
  <si>
    <t>近隣家屋調査業務</t>
    <rPh sb="0" eb="2">
      <t>キンリン</t>
    </rPh>
    <rPh sb="2" eb="4">
      <t>カオク</t>
    </rPh>
    <rPh sb="4" eb="6">
      <t>チョウサ</t>
    </rPh>
    <rPh sb="6" eb="8">
      <t>ギョウム</t>
    </rPh>
    <phoneticPr fontId="5"/>
  </si>
  <si>
    <t>直接業務費</t>
    <rPh sb="0" eb="2">
      <t>チョクセツ</t>
    </rPh>
    <rPh sb="2" eb="5">
      <t>ギョウムヒ</t>
    </rPh>
    <phoneticPr fontId="5"/>
  </si>
  <si>
    <t>労務費</t>
    <rPh sb="0" eb="3">
      <t>ロウムヒ</t>
    </rPh>
    <phoneticPr fontId="5"/>
  </si>
  <si>
    <t>直接経費（材料費）</t>
    <rPh sb="0" eb="2">
      <t>チョクセツ</t>
    </rPh>
    <rPh sb="2" eb="4">
      <t>ケイヒ</t>
    </rPh>
    <rPh sb="5" eb="8">
      <t>ザイリョウヒ</t>
    </rPh>
    <phoneticPr fontId="5"/>
  </si>
  <si>
    <t>　　 〃　　（旅費･交通費）</t>
    <rPh sb="7" eb="9">
      <t>リョヒ</t>
    </rPh>
    <rPh sb="10" eb="13">
      <t>コウツウヒ</t>
    </rPh>
    <phoneticPr fontId="5"/>
  </si>
  <si>
    <t>間接業務費</t>
    <rPh sb="0" eb="2">
      <t>カンセツ</t>
    </rPh>
    <rPh sb="2" eb="5">
      <t>ギョウムヒ</t>
    </rPh>
    <phoneticPr fontId="5"/>
  </si>
  <si>
    <t>その他諸経費</t>
    <rPh sb="2" eb="3">
      <t>タ</t>
    </rPh>
    <rPh sb="3" eb="6">
      <t>ショケイヒ</t>
    </rPh>
    <phoneticPr fontId="5"/>
  </si>
  <si>
    <t>直接業務費　計</t>
    <rPh sb="0" eb="2">
      <t>チョクセツ</t>
    </rPh>
    <rPh sb="2" eb="5">
      <t>ギョウムヒ</t>
    </rPh>
    <rPh sb="6" eb="7">
      <t>ケイ</t>
    </rPh>
    <phoneticPr fontId="5"/>
  </si>
  <si>
    <t>業務原価</t>
    <rPh sb="0" eb="2">
      <t>ギョウム</t>
    </rPh>
    <rPh sb="2" eb="4">
      <t>ゲンカ</t>
    </rPh>
    <phoneticPr fontId="5"/>
  </si>
  <si>
    <t>一般管理費</t>
    <rPh sb="0" eb="5">
      <t>イッパンカンリヒ</t>
    </rPh>
    <phoneticPr fontId="5"/>
  </si>
  <si>
    <t>【事前・測量及び試験費】</t>
    <rPh sb="1" eb="3">
      <t>ジゼン</t>
    </rPh>
    <rPh sb="4" eb="6">
      <t>ソクリョウ</t>
    </rPh>
    <rPh sb="6" eb="7">
      <t>オヨ</t>
    </rPh>
    <rPh sb="8" eb="11">
      <t>シケンヒ</t>
    </rPh>
    <phoneticPr fontId="5"/>
  </si>
  <si>
    <t>【事後・測量及び試験費】</t>
    <rPh sb="1" eb="3">
      <t>ジゴ</t>
    </rPh>
    <rPh sb="4" eb="6">
      <t>ソクリョウ</t>
    </rPh>
    <rPh sb="6" eb="7">
      <t>オヨ</t>
    </rPh>
    <rPh sb="8" eb="11">
      <t>シケンヒ</t>
    </rPh>
    <phoneticPr fontId="5"/>
  </si>
  <si>
    <t>合計（事前・業務価格）　A</t>
    <rPh sb="0" eb="2">
      <t>ゴウケイ</t>
    </rPh>
    <rPh sb="3" eb="5">
      <t>ジゼン</t>
    </rPh>
    <rPh sb="6" eb="8">
      <t>ギョウム</t>
    </rPh>
    <rPh sb="8" eb="10">
      <t>カカク</t>
    </rPh>
    <phoneticPr fontId="5"/>
  </si>
  <si>
    <t>合計（事後・業務価格）　B</t>
    <rPh sb="0" eb="2">
      <t>ゴウケイ</t>
    </rPh>
    <rPh sb="3" eb="5">
      <t>ジゴ</t>
    </rPh>
    <rPh sb="6" eb="8">
      <t>ギョウム</t>
    </rPh>
    <rPh sb="8" eb="10">
      <t>カカク</t>
    </rPh>
    <phoneticPr fontId="5"/>
  </si>
  <si>
    <t>事業費合計　C＝A＋B</t>
    <rPh sb="0" eb="3">
      <t>ジギョウヒ</t>
    </rPh>
    <rPh sb="3" eb="5">
      <t>ゴウケイ</t>
    </rPh>
    <phoneticPr fontId="5"/>
  </si>
  <si>
    <t>　　　総括表には、JV名称及び代表構成員の企業名又は単独企業名を記載するとともに、代表者職氏名、作成年月日を記載し、社印及び代表者印を押印</t>
    <rPh sb="3" eb="6">
      <t>ソウカツヒョウ</t>
    </rPh>
    <rPh sb="11" eb="13">
      <t>メイショウ</t>
    </rPh>
    <rPh sb="13" eb="14">
      <t>オヨ</t>
    </rPh>
    <rPh sb="15" eb="17">
      <t>ダイヒョウ</t>
    </rPh>
    <rPh sb="17" eb="20">
      <t>コウセイイン</t>
    </rPh>
    <rPh sb="21" eb="23">
      <t>キギョウ</t>
    </rPh>
    <rPh sb="23" eb="24">
      <t>ナ</t>
    </rPh>
    <rPh sb="24" eb="25">
      <t>マタ</t>
    </rPh>
    <rPh sb="26" eb="28">
      <t>タンドク</t>
    </rPh>
    <rPh sb="28" eb="30">
      <t>キギョウ</t>
    </rPh>
    <rPh sb="30" eb="31">
      <t>ナ</t>
    </rPh>
    <rPh sb="32" eb="34">
      <t>キサイ</t>
    </rPh>
    <rPh sb="41" eb="44">
      <t>ダイヒョウシャ</t>
    </rPh>
    <rPh sb="44" eb="45">
      <t>ショク</t>
    </rPh>
    <rPh sb="45" eb="47">
      <t>シメイ</t>
    </rPh>
    <rPh sb="48" eb="50">
      <t>サクセイ</t>
    </rPh>
    <rPh sb="50" eb="53">
      <t>ネンガッピ</t>
    </rPh>
    <rPh sb="54" eb="56">
      <t>キサイ</t>
    </rPh>
    <rPh sb="58" eb="60">
      <t>シャイン</t>
    </rPh>
    <rPh sb="60" eb="61">
      <t>オヨ</t>
    </rPh>
    <rPh sb="62" eb="65">
      <t>ダイヒョウシャ</t>
    </rPh>
    <rPh sb="65" eb="66">
      <t>イン</t>
    </rPh>
    <rPh sb="67" eb="69">
      <t>オウイン</t>
    </rPh>
    <phoneticPr fontId="5"/>
  </si>
  <si>
    <t>　　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</si>
</sst>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_ * #,##0.0_ ;_ * \-#,##0.0_ ;_ * &quot;-&quot;?_ ;_ @_ "/>
    <numFmt numFmtId="177" formatCode="#,##0.00_ "/>
    <numFmt numFmtId="178" formatCode="#,##0.00_);[Red]\(#,##0.00\)"/>
  </numFmts>
  <fonts count="16" x14ac:knownFonts="1">
    <font>
      <sz val="9"/>
      <name val="ＭＳ Ｐゴシック"/>
      <family val="3"/>
      <charset val="128"/>
    </font>
    <font>
      <sz val="11"/>
      <color theme="1"/>
      <name val="游ゴシック"/>
      <family val="2"/>
      <charset val="128"/>
      <scheme val="minor"/>
    </font>
    <font>
      <sz val="11"/>
      <color theme="1"/>
      <name val="游ゴシック"/>
      <family val="2"/>
      <charset val="128"/>
      <scheme val="minor"/>
    </font>
    <font>
      <sz val="9"/>
      <name val="ＭＳ Ｐゴシック"/>
      <family val="3"/>
      <charset val="128"/>
    </font>
    <font>
      <sz val="11"/>
      <name val="ＭＳ Ｐゴシック"/>
      <family val="3"/>
      <charset val="128"/>
    </font>
    <font>
      <sz val="6"/>
      <name val="ＭＳ Ｐゴシック"/>
      <family val="3"/>
      <charset val="128"/>
    </font>
    <font>
      <b/>
      <sz val="11"/>
      <color rgb="FFFF0000"/>
      <name val="ＭＳ Ｐゴシック"/>
      <family val="3"/>
      <charset val="128"/>
    </font>
    <font>
      <b/>
      <sz val="11"/>
      <color indexed="56"/>
      <name val="ＭＳ Ｐゴシック"/>
      <family val="3"/>
      <charset val="128"/>
    </font>
    <font>
      <b/>
      <sz val="18"/>
      <color indexed="56"/>
      <name val="ＭＳ Ｐゴシック"/>
      <family val="3"/>
      <charset val="128"/>
    </font>
    <font>
      <sz val="10"/>
      <name val="ＭＳ Ｐゴシック"/>
      <family val="3"/>
      <charset val="128"/>
    </font>
    <font>
      <sz val="11"/>
      <color theme="1"/>
      <name val="游ゴシック"/>
      <family val="3"/>
      <charset val="128"/>
      <scheme val="minor"/>
    </font>
    <font>
      <sz val="16"/>
      <name val="ＭＳ Ｐゴシック"/>
      <family val="3"/>
      <charset val="128"/>
    </font>
    <font>
      <sz val="11"/>
      <color rgb="FF9C0006"/>
      <name val="游ゴシック"/>
      <family val="2"/>
      <charset val="128"/>
      <scheme val="minor"/>
    </font>
    <font>
      <sz val="10"/>
      <color rgb="FFFF0000"/>
      <name val="ＭＳ Ｐゴシック"/>
      <family val="3"/>
      <charset val="128"/>
    </font>
    <font>
      <sz val="14"/>
      <name val="ＭＳ Ｐゴシック"/>
      <family val="3"/>
      <charset val="128"/>
    </font>
    <font>
      <b/>
      <sz val="10"/>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6">
    <xf numFmtId="0" fontId="0" fillId="0" borderId="0"/>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9" fontId="3" fillId="0" borderId="0" applyFont="0" applyFill="0" applyBorder="0" applyAlignment="0" applyProtection="0">
      <alignment vertical="center"/>
    </xf>
  </cellStyleXfs>
  <cellXfs count="55">
    <xf numFmtId="0" fontId="0" fillId="0" borderId="0" xfId="0"/>
    <xf numFmtId="0" fontId="4" fillId="0" borderId="1" xfId="0" applyFont="1" applyBorder="1" applyAlignment="1">
      <alignment horizontal="center"/>
    </xf>
    <xf numFmtId="0" fontId="4" fillId="0" borderId="2" xfId="0" applyFont="1" applyBorder="1"/>
    <xf numFmtId="0" fontId="4" fillId="0" borderId="3" xfId="0" applyFont="1" applyBorder="1"/>
    <xf numFmtId="176" fontId="4" fillId="0" borderId="3" xfId="0" applyNumberFormat="1" applyFont="1" applyBorder="1"/>
    <xf numFmtId="0" fontId="4" fillId="0" borderId="3" xfId="0" applyFont="1" applyBorder="1" applyAlignment="1">
      <alignment horizontal="center"/>
    </xf>
    <xf numFmtId="41" fontId="4" fillId="0" borderId="3" xfId="0" applyNumberFormat="1" applyFont="1" applyBorder="1"/>
    <xf numFmtId="38" fontId="4" fillId="0" borderId="4" xfId="1" applyFont="1" applyBorder="1" applyAlignment="1"/>
    <xf numFmtId="0" fontId="4" fillId="0" borderId="0" xfId="0" applyFont="1"/>
    <xf numFmtId="176" fontId="4" fillId="0" borderId="0" xfId="0" applyNumberFormat="1" applyFont="1"/>
    <xf numFmtId="0" fontId="4" fillId="0" borderId="0" xfId="0" applyFont="1" applyAlignment="1">
      <alignment horizontal="center"/>
    </xf>
    <xf numFmtId="41" fontId="4" fillId="0" borderId="0" xfId="0" applyNumberFormat="1" applyFont="1"/>
    <xf numFmtId="38" fontId="6" fillId="0" borderId="5" xfId="1" applyFont="1" applyBorder="1" applyAlignment="1"/>
    <xf numFmtId="0" fontId="4" fillId="0" borderId="6" xfId="0" applyFont="1" applyBorder="1" applyAlignment="1">
      <alignment horizontal="center" vertical="center"/>
    </xf>
    <xf numFmtId="176" fontId="4" fillId="0" borderId="6" xfId="0" applyNumberFormat="1" applyFont="1" applyBorder="1" applyAlignment="1">
      <alignment horizontal="center" vertical="center"/>
    </xf>
    <xf numFmtId="41" fontId="4" fillId="0" borderId="6" xfId="0" applyNumberFormat="1" applyFont="1" applyBorder="1" applyAlignment="1">
      <alignment horizontal="center" vertical="center"/>
    </xf>
    <xf numFmtId="177" fontId="4" fillId="0" borderId="4" xfId="0" applyNumberFormat="1" applyFont="1" applyBorder="1" applyAlignment="1">
      <alignment horizontal="center"/>
    </xf>
    <xf numFmtId="177" fontId="4" fillId="0" borderId="4" xfId="0" applyNumberFormat="1" applyFont="1" applyBorder="1" applyAlignment="1">
      <alignment horizontal="center" wrapText="1"/>
    </xf>
    <xf numFmtId="177" fontId="4" fillId="0" borderId="4" xfId="0" applyNumberFormat="1" applyFont="1" applyBorder="1" applyAlignment="1">
      <alignment horizontal="center" vertical="center" wrapText="1"/>
    </xf>
    <xf numFmtId="178" fontId="4" fillId="0" borderId="4" xfId="0" applyNumberFormat="1" applyFont="1" applyBorder="1" applyAlignment="1">
      <alignment horizontal="center"/>
    </xf>
    <xf numFmtId="0" fontId="9" fillId="0" borderId="6" xfId="0" applyFont="1" applyBorder="1" applyAlignment="1">
      <alignment horizontal="center"/>
    </xf>
    <xf numFmtId="0" fontId="9" fillId="0" borderId="6" xfId="0" applyFont="1" applyBorder="1"/>
    <xf numFmtId="176" fontId="9" fillId="0" borderId="6" xfId="0" applyNumberFormat="1" applyFont="1" applyBorder="1"/>
    <xf numFmtId="41" fontId="9" fillId="0" borderId="6" xfId="0" applyNumberFormat="1" applyFont="1" applyBorder="1"/>
    <xf numFmtId="0" fontId="4" fillId="0" borderId="0" xfId="0" applyFont="1" applyAlignment="1">
      <alignment vertical="center"/>
    </xf>
    <xf numFmtId="41" fontId="4" fillId="0" borderId="7" xfId="0" applyNumberFormat="1" applyFont="1" applyBorder="1" applyAlignment="1">
      <alignment vertical="center"/>
    </xf>
    <xf numFmtId="178" fontId="4" fillId="0" borderId="7" xfId="0" applyNumberFormat="1" applyFont="1" applyBorder="1" applyAlignment="1">
      <alignment vertical="center"/>
    </xf>
    <xf numFmtId="0" fontId="9" fillId="0" borderId="8" xfId="0" applyFont="1" applyBorder="1" applyAlignment="1">
      <alignment horizontal="center"/>
    </xf>
    <xf numFmtId="0" fontId="9" fillId="0" borderId="8" xfId="0" applyFont="1" applyBorder="1"/>
    <xf numFmtId="176" fontId="9" fillId="0" borderId="8" xfId="0" applyNumberFormat="1" applyFont="1" applyBorder="1"/>
    <xf numFmtId="41" fontId="9" fillId="0" borderId="8" xfId="0" applyNumberFormat="1" applyFont="1" applyBorder="1"/>
    <xf numFmtId="41" fontId="4" fillId="0" borderId="9" xfId="0" applyNumberFormat="1" applyFont="1" applyBorder="1" applyAlignment="1">
      <alignment vertical="center"/>
    </xf>
    <xf numFmtId="178" fontId="4" fillId="0" borderId="9" xfId="0" applyNumberFormat="1" applyFont="1" applyBorder="1" applyAlignment="1">
      <alignment vertical="center"/>
    </xf>
    <xf numFmtId="176" fontId="4" fillId="0" borderId="0" xfId="0" applyNumberFormat="1" applyFont="1" applyAlignment="1">
      <alignment vertical="center"/>
    </xf>
    <xf numFmtId="0" fontId="4" fillId="0" borderId="0" xfId="0" applyFont="1" applyAlignment="1">
      <alignment horizontal="center" vertical="center"/>
    </xf>
    <xf numFmtId="41" fontId="4" fillId="0" borderId="0" xfId="0" applyNumberFormat="1" applyFont="1" applyAlignment="1">
      <alignment vertical="center"/>
    </xf>
    <xf numFmtId="0" fontId="9" fillId="0" borderId="8" xfId="0" applyFont="1" applyBorder="1" applyAlignment="1">
      <alignment horizontal="right"/>
    </xf>
    <xf numFmtId="9" fontId="9" fillId="0" borderId="8" xfId="5" applyFont="1" applyBorder="1" applyAlignment="1"/>
    <xf numFmtId="0" fontId="9" fillId="0" borderId="8" xfId="0" quotePrefix="1" applyFont="1" applyBorder="1" applyAlignment="1">
      <alignment horizontal="center"/>
    </xf>
    <xf numFmtId="0" fontId="9" fillId="0" borderId="8" xfId="0" quotePrefix="1" applyFont="1" applyBorder="1" applyAlignment="1">
      <alignment horizontal="left"/>
    </xf>
    <xf numFmtId="41" fontId="9" fillId="0" borderId="8" xfId="0" applyNumberFormat="1" applyFont="1" applyBorder="1" applyAlignment="1">
      <alignment horizontal="right"/>
    </xf>
    <xf numFmtId="10" fontId="13" fillId="0" borderId="8" xfId="0" applyNumberFormat="1" applyFont="1" applyBorder="1"/>
    <xf numFmtId="0" fontId="9" fillId="0" borderId="10" xfId="0" applyFont="1" applyBorder="1" applyAlignment="1">
      <alignment horizontal="center"/>
    </xf>
    <xf numFmtId="0" fontId="9" fillId="0" borderId="10" xfId="0" applyFont="1" applyBorder="1"/>
    <xf numFmtId="176" fontId="9" fillId="0" borderId="10" xfId="0" applyNumberFormat="1" applyFont="1" applyBorder="1"/>
    <xf numFmtId="41" fontId="9" fillId="0" borderId="10" xfId="0" applyNumberFormat="1" applyFont="1" applyBorder="1"/>
    <xf numFmtId="41" fontId="4" fillId="0" borderId="10" xfId="0" applyNumberFormat="1" applyFont="1" applyBorder="1" applyAlignment="1">
      <alignment vertical="center"/>
    </xf>
    <xf numFmtId="178" fontId="4" fillId="0" borderId="10" xfId="0" applyNumberFormat="1" applyFont="1" applyBorder="1" applyAlignment="1">
      <alignment vertical="center"/>
    </xf>
    <xf numFmtId="0" fontId="15" fillId="0" borderId="8" xfId="0" applyFont="1" applyBorder="1"/>
    <xf numFmtId="41" fontId="4" fillId="0" borderId="0" xfId="0" applyNumberFormat="1" applyFont="1" applyAlignment="1">
      <alignment horizontal="right"/>
    </xf>
    <xf numFmtId="0" fontId="4" fillId="0" borderId="0" xfId="0" applyFont="1" applyAlignment="1">
      <alignment horizontal="right"/>
    </xf>
    <xf numFmtId="0" fontId="4" fillId="0" borderId="0" xfId="0" applyFont="1" applyAlignment="1">
      <alignment horizontal="right" vertical="center"/>
    </xf>
    <xf numFmtId="0" fontId="9" fillId="0" borderId="8" xfId="0" applyFont="1" applyBorder="1" applyAlignment="1">
      <alignment horizontal="center" shrinkToFit="1"/>
    </xf>
    <xf numFmtId="0" fontId="14" fillId="0" borderId="0" xfId="0" applyFont="1" applyAlignment="1">
      <alignment horizontal="center" vertical="center"/>
    </xf>
    <xf numFmtId="0" fontId="14" fillId="0" borderId="0" xfId="0" applyFont="1" applyAlignment="1">
      <alignment horizontal="center"/>
    </xf>
  </cellXfs>
  <cellStyles count="6">
    <cellStyle name="パーセント 2" xfId="2"/>
    <cellStyle name="パーセント 3" xfId="5"/>
    <cellStyle name="桁区切り" xfId="1" builtinId="6"/>
    <cellStyle name="桁区切り 2" xfId="3"/>
    <cellStyle name="桁区切り 7" xf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66675</xdr:colOff>
      <xdr:row>9</xdr:row>
      <xdr:rowOff>76200</xdr:rowOff>
    </xdr:from>
    <xdr:to>
      <xdr:col>2</xdr:col>
      <xdr:colOff>933450</xdr:colOff>
      <xdr:row>10</xdr:row>
      <xdr:rowOff>152400</xdr:rowOff>
    </xdr:to>
    <xdr:sp macro="" textlink="">
      <xdr:nvSpPr>
        <xdr:cNvPr id="2" name="正方形/長方形 1"/>
        <xdr:cNvSpPr/>
      </xdr:nvSpPr>
      <xdr:spPr>
        <a:xfrm>
          <a:off x="276225" y="419100"/>
          <a:ext cx="1314450" cy="371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様式１６</a:t>
          </a:r>
          <a:r>
            <a:rPr kumimoji="1" lang="en-US" altLang="ja-JP" sz="1100">
              <a:solidFill>
                <a:schemeClr val="tx1"/>
              </a:solidFill>
            </a:rPr>
            <a:t>】</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Q33"/>
  <sheetViews>
    <sheetView tabSelected="1" workbookViewId="0">
      <selection activeCell="F14" sqref="F14"/>
    </sheetView>
  </sheetViews>
  <sheetFormatPr defaultRowHeight="17.25" customHeight="1" x14ac:dyDescent="0.15"/>
  <sheetData>
    <row r="2" spans="1:17" ht="26.25" customHeight="1" x14ac:dyDescent="0.15">
      <c r="A2" s="53" t="s">
        <v>142</v>
      </c>
      <c r="B2" s="53"/>
      <c r="C2" s="53"/>
      <c r="D2" s="53"/>
      <c r="E2" s="53"/>
      <c r="F2" s="53"/>
      <c r="G2" s="53"/>
      <c r="H2" s="53"/>
      <c r="I2" s="53"/>
      <c r="J2" s="53"/>
      <c r="K2" s="53"/>
      <c r="L2" s="53"/>
      <c r="M2" s="53"/>
      <c r="N2" s="53"/>
      <c r="O2" s="53"/>
      <c r="P2" s="53"/>
      <c r="Q2" s="53"/>
    </row>
    <row r="3" spans="1:17" s="8" customFormat="1" ht="17.25" customHeight="1" x14ac:dyDescent="0.15"/>
    <row r="4" spans="1:17" s="8" customFormat="1" ht="17.25" customHeight="1" x14ac:dyDescent="0.15">
      <c r="A4" s="8" t="s">
        <v>143</v>
      </c>
    </row>
    <row r="5" spans="1:17" s="8" customFormat="1" ht="17.25" customHeight="1" x14ac:dyDescent="0.15">
      <c r="A5" s="8" t="s">
        <v>144</v>
      </c>
    </row>
    <row r="6" spans="1:17" s="8" customFormat="1" ht="17.25" customHeight="1" x14ac:dyDescent="0.15">
      <c r="A6" s="8" t="s">
        <v>188</v>
      </c>
    </row>
    <row r="7" spans="1:17" s="8" customFormat="1" ht="17.25" customHeight="1" x14ac:dyDescent="0.15">
      <c r="A7" s="8" t="s">
        <v>189</v>
      </c>
    </row>
    <row r="8" spans="1:17" s="8" customFormat="1" ht="17.25" customHeight="1" x14ac:dyDescent="0.15">
      <c r="A8" s="8" t="s">
        <v>145</v>
      </c>
    </row>
    <row r="9" spans="1:17" s="8" customFormat="1" ht="17.25" customHeight="1" x14ac:dyDescent="0.15">
      <c r="A9" s="8" t="s">
        <v>147</v>
      </c>
    </row>
    <row r="10" spans="1:17" s="8" customFormat="1" ht="17.25" customHeight="1" x14ac:dyDescent="0.15"/>
    <row r="11" spans="1:17" s="8" customFormat="1" ht="17.25" customHeight="1" x14ac:dyDescent="0.15">
      <c r="A11" s="8" t="s">
        <v>146</v>
      </c>
    </row>
    <row r="12" spans="1:17" s="8" customFormat="1" ht="17.25" customHeight="1" x14ac:dyDescent="0.15">
      <c r="A12" s="8" t="s">
        <v>148</v>
      </c>
    </row>
    <row r="13" spans="1:17" s="8" customFormat="1" ht="17.25" customHeight="1" x14ac:dyDescent="0.15"/>
    <row r="14" spans="1:17" s="8" customFormat="1" ht="17.25" customHeight="1" x14ac:dyDescent="0.15">
      <c r="A14" s="8" t="s">
        <v>149</v>
      </c>
    </row>
    <row r="15" spans="1:17" s="8" customFormat="1" ht="17.25" customHeight="1" x14ac:dyDescent="0.15">
      <c r="A15" s="8" t="s">
        <v>150</v>
      </c>
    </row>
    <row r="16" spans="1:17" s="8" customFormat="1" ht="17.25" customHeight="1" x14ac:dyDescent="0.15">
      <c r="A16" s="8" t="s">
        <v>151</v>
      </c>
    </row>
    <row r="17" spans="1:1" s="8" customFormat="1" ht="17.25" customHeight="1" x14ac:dyDescent="0.15">
      <c r="A17" s="8" t="s">
        <v>152</v>
      </c>
    </row>
    <row r="18" spans="1:1" s="8" customFormat="1" ht="17.25" customHeight="1" x14ac:dyDescent="0.15">
      <c r="A18" s="8" t="s">
        <v>153</v>
      </c>
    </row>
    <row r="19" spans="1:1" s="8" customFormat="1" ht="17.25" customHeight="1" x14ac:dyDescent="0.15">
      <c r="A19" s="8" t="s">
        <v>154</v>
      </c>
    </row>
    <row r="20" spans="1:1" s="8" customFormat="1" ht="17.25" customHeight="1" x14ac:dyDescent="0.15"/>
    <row r="21" spans="1:1" s="8" customFormat="1" ht="17.25" customHeight="1" x14ac:dyDescent="0.15"/>
    <row r="22" spans="1:1" s="8" customFormat="1" ht="17.25" customHeight="1" x14ac:dyDescent="0.15"/>
    <row r="23" spans="1:1" s="8" customFormat="1" ht="17.25" customHeight="1" x14ac:dyDescent="0.15"/>
    <row r="24" spans="1:1" s="8" customFormat="1" ht="17.25" customHeight="1" x14ac:dyDescent="0.15"/>
    <row r="25" spans="1:1" s="8" customFormat="1" ht="17.25" customHeight="1" x14ac:dyDescent="0.15"/>
    <row r="26" spans="1:1" s="8" customFormat="1" ht="17.25" customHeight="1" x14ac:dyDescent="0.15"/>
    <row r="27" spans="1:1" s="8" customFormat="1" ht="17.25" customHeight="1" x14ac:dyDescent="0.15"/>
    <row r="28" spans="1:1" s="8" customFormat="1" ht="17.25" customHeight="1" x14ac:dyDescent="0.15"/>
    <row r="29" spans="1:1" s="8" customFormat="1" ht="17.25" customHeight="1" x14ac:dyDescent="0.15"/>
    <row r="30" spans="1:1" s="8" customFormat="1" ht="17.25" customHeight="1" x14ac:dyDescent="0.15"/>
    <row r="31" spans="1:1" s="8" customFormat="1" ht="17.25" customHeight="1" x14ac:dyDescent="0.15"/>
    <row r="32" spans="1:1" s="8" customFormat="1" ht="17.25" customHeight="1" x14ac:dyDescent="0.15"/>
    <row r="33" s="8" customFormat="1" ht="17.25" customHeight="1" x14ac:dyDescent="0.15"/>
  </sheetData>
  <mergeCells count="1">
    <mergeCell ref="A2:Q2"/>
  </mergeCells>
  <phoneticPr fontId="5"/>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S284"/>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建築鑑!B22</f>
        <v>Ⅳ</v>
      </c>
      <c r="C12" s="28" t="str">
        <f>建築鑑!C22</f>
        <v>屋外付帯</v>
      </c>
      <c r="D12" s="28" t="s">
        <v>137</v>
      </c>
      <c r="E12" s="29"/>
      <c r="F12" s="27"/>
      <c r="G12" s="30"/>
      <c r="H12" s="30" t="str">
        <f>IF(E12="","",ROUNDDOWN(E12*G12,0))</f>
        <v/>
      </c>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t="str">
        <f>IF(E14="","",ROUNDDOWN(E14*G14,0))</f>
        <v/>
      </c>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28" t="s">
        <v>69</v>
      </c>
      <c r="D16" s="28"/>
      <c r="E16" s="29">
        <v>1</v>
      </c>
      <c r="F16" s="27" t="s">
        <v>30</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70</v>
      </c>
      <c r="D18" s="28"/>
      <c r="E18" s="29">
        <v>1</v>
      </c>
      <c r="F18" s="27" t="s">
        <v>30</v>
      </c>
      <c r="G18" s="30"/>
      <c r="H18" s="30"/>
      <c r="I18" s="28"/>
      <c r="K18" s="31"/>
      <c r="L18" s="31"/>
      <c r="M18" s="31"/>
      <c r="N18" s="31"/>
      <c r="O18" s="31"/>
      <c r="P18" s="31"/>
      <c r="Q18" s="31">
        <f t="shared" ref="Q18" si="6">IF(P18="",MIN(L18,N18),P18)</f>
        <v>0</v>
      </c>
      <c r="R18" s="32"/>
      <c r="S18" s="31" t="str">
        <f t="shared" ref="S18" si="7">IF(R18&lt;&gt;"",ROUND(Q18*R18,IF(Q18*R18&lt;100,0,IF(Q18*R18&lt;10000,-1,-LOG10(Q18*R18)+2))),"")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71</v>
      </c>
      <c r="D20" s="28"/>
      <c r="E20" s="29">
        <v>1</v>
      </c>
      <c r="F20" s="27" t="s">
        <v>30</v>
      </c>
      <c r="G20" s="30"/>
      <c r="H20" s="30"/>
      <c r="I20" s="28"/>
      <c r="K20" s="31"/>
      <c r="L20" s="31"/>
      <c r="M20" s="31"/>
      <c r="N20" s="31"/>
      <c r="O20" s="31"/>
      <c r="P20" s="31"/>
      <c r="Q20" s="31">
        <f t="shared" ref="Q20" si="8">IF(P20="",MIN(L20,N20),P20)</f>
        <v>0</v>
      </c>
      <c r="R20" s="32"/>
      <c r="S20" s="31" t="str">
        <f t="shared" ref="S20" si="9">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4</v>
      </c>
      <c r="C22" s="28" t="s">
        <v>72</v>
      </c>
      <c r="D22" s="28"/>
      <c r="E22" s="29">
        <v>1</v>
      </c>
      <c r="F22" s="27" t="s">
        <v>30</v>
      </c>
      <c r="G22" s="30"/>
      <c r="H22" s="30"/>
      <c r="I22" s="28"/>
      <c r="K22" s="31"/>
      <c r="L22" s="31"/>
      <c r="M22" s="31"/>
      <c r="N22" s="31"/>
      <c r="O22" s="31"/>
      <c r="P22" s="31"/>
      <c r="Q22" s="31">
        <f t="shared" ref="Q22" si="10">IF(P22="",MIN(L22,N22),P22)</f>
        <v>0</v>
      </c>
      <c r="R22" s="32"/>
      <c r="S22" s="31" t="str">
        <f t="shared" ref="S22" si="11">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v>5</v>
      </c>
      <c r="C24" s="28" t="s">
        <v>75</v>
      </c>
      <c r="D24" s="28"/>
      <c r="E24" s="29">
        <v>1</v>
      </c>
      <c r="F24" s="27" t="s">
        <v>30</v>
      </c>
      <c r="G24" s="30"/>
      <c r="H24" s="30"/>
      <c r="I24" s="28"/>
      <c r="K24" s="31"/>
      <c r="L24" s="31"/>
      <c r="M24" s="31"/>
      <c r="N24" s="31"/>
      <c r="O24" s="31"/>
      <c r="P24" s="31"/>
      <c r="Q24" s="31">
        <f t="shared" ref="Q24" si="12">IF(P24="",MIN(L24,N24),P24)</f>
        <v>0</v>
      </c>
      <c r="R24" s="32"/>
      <c r="S24" s="31" t="str">
        <f t="shared" ref="S24" si="13">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v>6</v>
      </c>
      <c r="C26" s="28" t="s">
        <v>78</v>
      </c>
      <c r="D26" s="28"/>
      <c r="E26" s="29">
        <v>1</v>
      </c>
      <c r="F26" s="27" t="s">
        <v>30</v>
      </c>
      <c r="G26" s="30"/>
      <c r="H26" s="30"/>
      <c r="I26" s="28"/>
      <c r="K26" s="31"/>
      <c r="L26" s="31">
        <f>SUM(H15:H25)</f>
        <v>0</v>
      </c>
      <c r="M26" s="31"/>
      <c r="N26" s="31"/>
      <c r="O26" s="31"/>
      <c r="P26" s="31"/>
      <c r="Q26" s="31">
        <f t="shared" ref="Q26" si="14">IF(P26="",MIN(L26,N26),P26)</f>
        <v>0</v>
      </c>
      <c r="R26" s="32">
        <v>0.05</v>
      </c>
      <c r="S26" s="31">
        <f>IF(R26&lt;&gt;"",ROUND(Q26*R26,IF(Q26*R26&lt;100,0,IF(Q26*R26&lt;10000,-1,-LOG10(Q26*R26)+3))),"")</f>
        <v>0</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c r="C28" s="28"/>
      <c r="D28" s="28"/>
      <c r="E28" s="29"/>
      <c r="F28" s="27"/>
      <c r="G28" s="30"/>
      <c r="H28" s="30"/>
      <c r="I28" s="28"/>
      <c r="K28" s="31"/>
      <c r="L28" s="31"/>
      <c r="M28" s="31"/>
      <c r="N28" s="31"/>
      <c r="O28" s="31"/>
      <c r="P28" s="31"/>
      <c r="Q28" s="31">
        <f t="shared" ref="Q28" si="15">IF(P28="",MIN(L28,N28),P28)</f>
        <v>0</v>
      </c>
      <c r="R28" s="32"/>
      <c r="S28" s="31" t="str">
        <f t="shared" ref="S28" si="16">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c r="D30" s="28"/>
      <c r="E30" s="29"/>
      <c r="F30" s="27"/>
      <c r="G30" s="30"/>
      <c r="H30" s="30"/>
      <c r="I30" s="28"/>
      <c r="K30" s="31"/>
      <c r="L30" s="31"/>
      <c r="M30" s="31"/>
      <c r="N30" s="31"/>
      <c r="O30" s="31"/>
      <c r="P30" s="31"/>
      <c r="Q30" s="31">
        <f t="shared" ref="Q30" si="17">IF(P30="",MIN(L30,N30),P30)</f>
        <v>0</v>
      </c>
      <c r="R30" s="32"/>
      <c r="S30" s="31" t="str">
        <f t="shared" ref="S30" si="18">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c r="D32" s="28"/>
      <c r="E32" s="29"/>
      <c r="F32" s="27"/>
      <c r="G32" s="30"/>
      <c r="H32" s="30"/>
      <c r="I32" s="28"/>
      <c r="K32" s="31"/>
      <c r="L32" s="31"/>
      <c r="M32" s="31"/>
      <c r="N32" s="31"/>
      <c r="O32" s="31"/>
      <c r="P32" s="31"/>
      <c r="Q32" s="31">
        <f t="shared" ref="Q32" si="19">IF(P32="",MIN(L32,N32),P32)</f>
        <v>0</v>
      </c>
      <c r="R32" s="32"/>
      <c r="S32" s="31" t="str">
        <f t="shared" ref="S32" si="20">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1">IF(P34="",MIN(L34,N34),P34)</f>
        <v>0</v>
      </c>
      <c r="R34" s="32"/>
      <c r="S34" s="31" t="str">
        <f t="shared" ref="S34" si="22">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3">IF(P36="",MIN(L36,N36),P36)</f>
        <v>0</v>
      </c>
      <c r="R36" s="32"/>
      <c r="S36" s="31" t="str">
        <f t="shared" ref="S36" si="24">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5">IF(P38="",MIN(L38,N38),P38)</f>
        <v>0</v>
      </c>
      <c r="R38" s="32"/>
      <c r="S38" s="31" t="str">
        <f t="shared" ref="S38" si="26">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7">IF(P40="",MIN(L40,N40),P40)</f>
        <v>0</v>
      </c>
      <c r="R40" s="32"/>
      <c r="S40" s="31" t="str">
        <f t="shared" ref="S40" si="28">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29">IF(P42="",MIN(L42,N42),P42)</f>
        <v>0</v>
      </c>
      <c r="R42" s="32"/>
      <c r="S42" s="31" t="str">
        <f t="shared" ref="S42" si="30">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1">IF(P44="",MIN(L44,N44),P44)</f>
        <v>0</v>
      </c>
      <c r="R44" s="32"/>
      <c r="S44" s="31" t="str">
        <f t="shared" ref="S44" si="32">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3">IF(P46="",MIN(L46,N46),P46)</f>
        <v>0</v>
      </c>
      <c r="R46" s="32"/>
      <c r="S46" s="31" t="str">
        <f t="shared" ref="S46" si="34">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
        <v>31</v>
      </c>
      <c r="D48" s="28"/>
      <c r="E48" s="29"/>
      <c r="F48" s="27"/>
      <c r="G48" s="30"/>
      <c r="H48" s="30"/>
      <c r="I48" s="28"/>
      <c r="K48" s="31"/>
      <c r="L48" s="31"/>
      <c r="M48" s="31"/>
      <c r="N48" s="31"/>
      <c r="O48" s="31"/>
      <c r="P48" s="31"/>
      <c r="Q48" s="31">
        <f t="shared" ref="Q48" si="35">IF(P48="",MIN(L48,N48),P48)</f>
        <v>0</v>
      </c>
      <c r="R48" s="32"/>
      <c r="S48" s="31" t="str">
        <f t="shared" ref="S48" si="36">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t="str">
        <f>IF(E50="","",ROUNDDOWN(E50*G50,0))</f>
        <v/>
      </c>
      <c r="I50" s="28"/>
      <c r="K50" s="31"/>
      <c r="L50" s="31"/>
      <c r="M50" s="31"/>
      <c r="N50" s="31"/>
      <c r="O50" s="31"/>
      <c r="P50" s="31"/>
      <c r="Q50" s="31">
        <f t="shared" ref="Q50" si="37">IF(P50="",MIN(L50,N50),P50)</f>
        <v>0</v>
      </c>
      <c r="R50" s="32"/>
      <c r="S50" s="31" t="str">
        <f t="shared" ref="S50" si="38">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row r="232" spans="5:8" s="24" customFormat="1" ht="24" customHeight="1" x14ac:dyDescent="0.15">
      <c r="E232" s="33"/>
      <c r="F232" s="34"/>
      <c r="G232" s="35"/>
      <c r="H232" s="35"/>
    </row>
    <row r="233" spans="5:8" s="24" customFormat="1" ht="24" customHeight="1" x14ac:dyDescent="0.15">
      <c r="E233" s="33"/>
      <c r="F233" s="34"/>
      <c r="G233" s="35"/>
      <c r="H233" s="35"/>
    </row>
    <row r="234" spans="5:8" s="24" customFormat="1" ht="24" customHeight="1" x14ac:dyDescent="0.15">
      <c r="E234" s="33"/>
      <c r="F234" s="34"/>
      <c r="G234" s="35"/>
      <c r="H234" s="35"/>
    </row>
    <row r="235" spans="5:8" s="24" customFormat="1" ht="24" customHeight="1" x14ac:dyDescent="0.15">
      <c r="E235" s="33"/>
      <c r="F235" s="34"/>
      <c r="G235" s="35"/>
      <c r="H235" s="35"/>
    </row>
    <row r="236" spans="5:8" s="24" customFormat="1" ht="24" customHeight="1" x14ac:dyDescent="0.15">
      <c r="E236" s="33"/>
      <c r="F236" s="34"/>
      <c r="G236" s="35"/>
      <c r="H236" s="35"/>
    </row>
    <row r="237" spans="5:8" s="24" customFormat="1" ht="24" customHeight="1" x14ac:dyDescent="0.15">
      <c r="E237" s="33"/>
      <c r="F237" s="34"/>
      <c r="G237" s="35"/>
      <c r="H237" s="35"/>
    </row>
    <row r="238" spans="5:8" s="24" customFormat="1" ht="24" customHeight="1" x14ac:dyDescent="0.15">
      <c r="E238" s="33"/>
      <c r="F238" s="34"/>
      <c r="G238" s="35"/>
      <c r="H238" s="35"/>
    </row>
    <row r="239" spans="5:8" s="24" customFormat="1" ht="24" customHeight="1" x14ac:dyDescent="0.15">
      <c r="E239" s="33"/>
      <c r="F239" s="34"/>
      <c r="G239" s="35"/>
      <c r="H239" s="35"/>
    </row>
    <row r="240" spans="5:8" s="24" customFormat="1" ht="24" customHeight="1" x14ac:dyDescent="0.15">
      <c r="E240" s="33"/>
      <c r="F240" s="34"/>
      <c r="G240" s="35"/>
      <c r="H240" s="35"/>
    </row>
    <row r="241" spans="5:8" s="24" customFormat="1" ht="24" customHeight="1" x14ac:dyDescent="0.15">
      <c r="E241" s="33"/>
      <c r="F241" s="34"/>
      <c r="G241" s="35"/>
      <c r="H241" s="35"/>
    </row>
    <row r="242" spans="5:8" s="24" customFormat="1" ht="24" customHeight="1" x14ac:dyDescent="0.15">
      <c r="E242" s="33"/>
      <c r="F242" s="34"/>
      <c r="G242" s="35"/>
      <c r="H242" s="35"/>
    </row>
    <row r="243" spans="5:8" s="24" customFormat="1" ht="24" customHeight="1" x14ac:dyDescent="0.15">
      <c r="E243" s="33"/>
      <c r="F243" s="34"/>
      <c r="G243" s="35"/>
      <c r="H243" s="35"/>
    </row>
    <row r="244" spans="5:8" s="24" customFormat="1" ht="24" customHeight="1" x14ac:dyDescent="0.15">
      <c r="E244" s="33"/>
      <c r="F244" s="34"/>
      <c r="G244" s="35"/>
      <c r="H244" s="35"/>
    </row>
    <row r="245" spans="5:8" s="24" customFormat="1" ht="24" customHeight="1" x14ac:dyDescent="0.15">
      <c r="E245" s="33"/>
      <c r="F245" s="34"/>
      <c r="G245" s="35"/>
      <c r="H245" s="35"/>
    </row>
    <row r="246" spans="5:8" s="24" customFormat="1" ht="24" customHeight="1" x14ac:dyDescent="0.15">
      <c r="E246" s="33"/>
      <c r="F246" s="34"/>
      <c r="G246" s="35"/>
      <c r="H246" s="35"/>
    </row>
    <row r="247" spans="5:8" s="24" customFormat="1" ht="24" customHeight="1" x14ac:dyDescent="0.15">
      <c r="E247" s="33"/>
      <c r="F247" s="34"/>
      <c r="G247" s="35"/>
      <c r="H247" s="35"/>
    </row>
    <row r="248" spans="5:8" s="24" customFormat="1" ht="24" customHeight="1" x14ac:dyDescent="0.15">
      <c r="E248" s="33"/>
      <c r="F248" s="34"/>
      <c r="G248" s="35"/>
      <c r="H248" s="35"/>
    </row>
    <row r="249" spans="5:8" s="24" customFormat="1" ht="24" customHeight="1" x14ac:dyDescent="0.15">
      <c r="E249" s="33"/>
      <c r="F249" s="34"/>
      <c r="G249" s="35"/>
      <c r="H249" s="35"/>
    </row>
    <row r="250" spans="5:8" s="24" customFormat="1" ht="24" customHeight="1" x14ac:dyDescent="0.15">
      <c r="E250" s="33"/>
      <c r="F250" s="34"/>
      <c r="G250" s="35"/>
      <c r="H250" s="35"/>
    </row>
    <row r="251" spans="5:8" s="24" customFormat="1" ht="24" customHeight="1" x14ac:dyDescent="0.15">
      <c r="E251" s="33"/>
      <c r="F251" s="34"/>
      <c r="G251" s="35"/>
      <c r="H251" s="35"/>
    </row>
    <row r="252" spans="5:8" s="24" customFormat="1" ht="24" customHeight="1" x14ac:dyDescent="0.15">
      <c r="E252" s="33"/>
      <c r="F252" s="34"/>
      <c r="G252" s="35"/>
      <c r="H252" s="35"/>
    </row>
    <row r="253" spans="5:8" s="24" customFormat="1" ht="24" customHeight="1" x14ac:dyDescent="0.15">
      <c r="E253" s="33"/>
      <c r="F253" s="34"/>
      <c r="G253" s="35"/>
      <c r="H253" s="35"/>
    </row>
    <row r="254" spans="5:8" s="24" customFormat="1" ht="24" customHeight="1" x14ac:dyDescent="0.15">
      <c r="E254" s="33"/>
      <c r="F254" s="34"/>
      <c r="G254" s="35"/>
      <c r="H254" s="35"/>
    </row>
    <row r="255" spans="5:8" s="24" customFormat="1" ht="24" customHeight="1" x14ac:dyDescent="0.15">
      <c r="E255" s="33"/>
      <c r="F255" s="34"/>
      <c r="G255" s="35"/>
      <c r="H255" s="35"/>
    </row>
    <row r="256" spans="5:8" s="24" customFormat="1" ht="24" customHeight="1" x14ac:dyDescent="0.15">
      <c r="E256" s="33"/>
      <c r="F256" s="34"/>
      <c r="G256" s="35"/>
      <c r="H256" s="35"/>
    </row>
    <row r="257" spans="5:8" s="24" customFormat="1" ht="24" customHeight="1" x14ac:dyDescent="0.15">
      <c r="E257" s="33"/>
      <c r="F257" s="34"/>
      <c r="G257" s="35"/>
      <c r="H257" s="35"/>
    </row>
    <row r="258" spans="5:8" s="24" customFormat="1" ht="24" customHeight="1" x14ac:dyDescent="0.15">
      <c r="E258" s="33"/>
      <c r="F258" s="34"/>
      <c r="G258" s="35"/>
      <c r="H258" s="35"/>
    </row>
    <row r="259" spans="5:8" s="24" customFormat="1" ht="24" customHeight="1" x14ac:dyDescent="0.15">
      <c r="E259" s="33"/>
      <c r="F259" s="34"/>
      <c r="G259" s="35"/>
      <c r="H259" s="35"/>
    </row>
    <row r="260" spans="5:8" s="24" customFormat="1" ht="24" customHeight="1" x14ac:dyDescent="0.15">
      <c r="E260" s="33"/>
      <c r="F260" s="34"/>
      <c r="G260" s="35"/>
      <c r="H260" s="35"/>
    </row>
    <row r="261" spans="5:8" s="24" customFormat="1" ht="24" customHeight="1" x14ac:dyDescent="0.15">
      <c r="E261" s="33"/>
      <c r="F261" s="34"/>
      <c r="G261" s="35"/>
      <c r="H261" s="35"/>
    </row>
    <row r="262" spans="5:8" s="24" customFormat="1" ht="24" customHeight="1" x14ac:dyDescent="0.15">
      <c r="E262" s="33"/>
      <c r="F262" s="34"/>
      <c r="G262" s="35"/>
      <c r="H262" s="35"/>
    </row>
    <row r="263" spans="5:8" s="24" customFormat="1" ht="24" customHeight="1" x14ac:dyDescent="0.15">
      <c r="E263" s="33"/>
      <c r="F263" s="34"/>
      <c r="G263" s="35"/>
      <c r="H263" s="35"/>
    </row>
    <row r="264" spans="5:8" s="24" customFormat="1" ht="24" customHeight="1" x14ac:dyDescent="0.15">
      <c r="E264" s="33"/>
      <c r="F264" s="34"/>
      <c r="G264" s="35"/>
      <c r="H264" s="35"/>
    </row>
    <row r="265" spans="5:8" s="24" customFormat="1" ht="24" customHeight="1" x14ac:dyDescent="0.15">
      <c r="E265" s="33"/>
      <c r="F265" s="34"/>
      <c r="G265" s="35"/>
      <c r="H265" s="35"/>
    </row>
    <row r="266" spans="5:8" s="24" customFormat="1" ht="24" customHeight="1" x14ac:dyDescent="0.15">
      <c r="E266" s="33"/>
      <c r="F266" s="34"/>
      <c r="G266" s="35"/>
      <c r="H266" s="35"/>
    </row>
    <row r="267" spans="5:8" s="24" customFormat="1" ht="24" customHeight="1" x14ac:dyDescent="0.15">
      <c r="E267" s="33"/>
      <c r="F267" s="34"/>
      <c r="G267" s="35"/>
      <c r="H267" s="35"/>
    </row>
    <row r="268" spans="5:8" s="24" customFormat="1" ht="24" customHeight="1" x14ac:dyDescent="0.15">
      <c r="E268" s="33"/>
      <c r="F268" s="34"/>
      <c r="G268" s="35"/>
      <c r="H268" s="35"/>
    </row>
    <row r="269" spans="5:8" s="24" customFormat="1" ht="24" customHeight="1" x14ac:dyDescent="0.15">
      <c r="E269" s="33"/>
      <c r="F269" s="34"/>
      <c r="G269" s="35"/>
      <c r="H269" s="35"/>
    </row>
    <row r="270" spans="5:8" s="24" customFormat="1" ht="24" customHeight="1" x14ac:dyDescent="0.15">
      <c r="E270" s="33"/>
      <c r="F270" s="34"/>
      <c r="G270" s="35"/>
      <c r="H270" s="35"/>
    </row>
    <row r="271" spans="5:8" s="24" customFormat="1" ht="24" customHeight="1" x14ac:dyDescent="0.15">
      <c r="E271" s="33"/>
      <c r="F271" s="34"/>
      <c r="G271" s="35"/>
      <c r="H271" s="35"/>
    </row>
    <row r="272" spans="5:8" s="24" customFormat="1" ht="24" customHeight="1" x14ac:dyDescent="0.15">
      <c r="E272" s="33"/>
      <c r="F272" s="34"/>
      <c r="G272" s="35"/>
      <c r="H272" s="35"/>
    </row>
    <row r="273" spans="5:8" s="24" customFormat="1" ht="24" customHeight="1" x14ac:dyDescent="0.15">
      <c r="E273" s="33"/>
      <c r="F273" s="34"/>
      <c r="G273" s="35"/>
      <c r="H273" s="35"/>
    </row>
    <row r="274" spans="5:8" s="24" customFormat="1" ht="24" customHeight="1" x14ac:dyDescent="0.15">
      <c r="E274" s="33"/>
      <c r="F274" s="34"/>
      <c r="G274" s="35"/>
      <c r="H274" s="35"/>
    </row>
    <row r="275" spans="5:8" s="24" customFormat="1" ht="24" customHeight="1" x14ac:dyDescent="0.15">
      <c r="E275" s="33"/>
      <c r="F275" s="34"/>
      <c r="G275" s="35"/>
      <c r="H275" s="35"/>
    </row>
    <row r="276" spans="5:8" s="24" customFormat="1" ht="24" customHeight="1" x14ac:dyDescent="0.15">
      <c r="E276" s="33"/>
      <c r="F276" s="34"/>
      <c r="G276" s="35"/>
      <c r="H276" s="35"/>
    </row>
    <row r="277" spans="5:8" s="24" customFormat="1" ht="24" customHeight="1" x14ac:dyDescent="0.15">
      <c r="E277" s="33"/>
      <c r="F277" s="34"/>
      <c r="G277" s="35"/>
      <c r="H277" s="35"/>
    </row>
    <row r="278" spans="5:8" s="24" customFormat="1" ht="24" customHeight="1" x14ac:dyDescent="0.15">
      <c r="E278" s="33"/>
      <c r="F278" s="34"/>
      <c r="G278" s="35"/>
      <c r="H278" s="35"/>
    </row>
    <row r="279" spans="5:8" s="24" customFormat="1" ht="24" customHeight="1" x14ac:dyDescent="0.15">
      <c r="E279" s="33"/>
      <c r="F279" s="34"/>
      <c r="G279" s="35"/>
      <c r="H279" s="35"/>
    </row>
    <row r="280" spans="5:8" s="24" customFormat="1" ht="24" customHeight="1" x14ac:dyDescent="0.15">
      <c r="E280" s="33"/>
      <c r="F280" s="34"/>
      <c r="G280" s="35"/>
      <c r="H280" s="35"/>
    </row>
    <row r="281" spans="5:8" s="24" customFormat="1" ht="24" customHeight="1" x14ac:dyDescent="0.15">
      <c r="E281" s="33"/>
      <c r="F281" s="34"/>
      <c r="G281" s="35"/>
      <c r="H281" s="35"/>
    </row>
    <row r="282" spans="5:8" s="24" customFormat="1" ht="24" customHeight="1" x14ac:dyDescent="0.15">
      <c r="E282" s="33"/>
      <c r="F282" s="34"/>
      <c r="G282" s="35"/>
      <c r="H282" s="35"/>
    </row>
    <row r="283" spans="5:8" s="24" customFormat="1" ht="24" customHeight="1" x14ac:dyDescent="0.15">
      <c r="E283" s="33"/>
      <c r="F283" s="34"/>
      <c r="G283" s="35"/>
      <c r="H283" s="35"/>
    </row>
    <row r="284" spans="5:8" s="24" customFormat="1" ht="24" customHeight="1" x14ac:dyDescent="0.15">
      <c r="E284" s="33"/>
      <c r="F284" s="34"/>
      <c r="G284" s="35"/>
      <c r="H284"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S323"/>
  <sheetViews>
    <sheetView showGridLines="0" showZeros="0" view="pageBreakPreview" topLeftCell="B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建築鑑!B24</f>
        <v>Ⅴ</v>
      </c>
      <c r="C12" s="28" t="str">
        <f>建築鑑!C24</f>
        <v>とりこわし</v>
      </c>
      <c r="D12" s="28" t="s">
        <v>137</v>
      </c>
      <c r="E12" s="29"/>
      <c r="F12" s="27"/>
      <c r="G12" s="30"/>
      <c r="H12" s="30" t="str">
        <f>IF(E12="","",ROUNDDOWN(E12*G12,0))</f>
        <v/>
      </c>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t="str">
        <f>IF(E14="","",ROUNDDOWN(E14*G14,0))</f>
        <v/>
      </c>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39" t="s">
        <v>73</v>
      </c>
      <c r="D16" s="28"/>
      <c r="E16" s="29">
        <v>1</v>
      </c>
      <c r="F16" s="27" t="s">
        <v>30</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c r="C18" s="28"/>
      <c r="D18" s="28"/>
      <c r="E18" s="29"/>
      <c r="F18" s="27"/>
      <c r="G18" s="30"/>
      <c r="H18" s="30"/>
      <c r="I18" s="28"/>
      <c r="K18" s="31"/>
      <c r="L18" s="31">
        <f>SUM(H17:H17)</f>
        <v>0</v>
      </c>
      <c r="M18" s="31"/>
      <c r="N18" s="31"/>
      <c r="O18" s="31"/>
      <c r="P18" s="31"/>
      <c r="Q18" s="31">
        <f t="shared" ref="Q18" si="6">IF(P18="",MIN(L18,N18),P18)</f>
        <v>0</v>
      </c>
      <c r="R18" s="32">
        <v>0.05</v>
      </c>
      <c r="S18" s="31">
        <f>IF(R18&lt;&gt;"",ROUND(Q18*R18,IF(Q18*R18&lt;100,0,IF(Q18*R18&lt;10000,-1,-LOG10(Q18*R18)+3))),"")</f>
        <v>0</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c r="C20" s="28"/>
      <c r="D20" s="28"/>
      <c r="E20" s="29"/>
      <c r="F20" s="27"/>
      <c r="G20" s="30"/>
      <c r="H20" s="30"/>
      <c r="I20" s="28"/>
      <c r="K20" s="31"/>
      <c r="L20" s="31"/>
      <c r="M20" s="31"/>
      <c r="N20" s="31"/>
      <c r="O20" s="31"/>
      <c r="P20" s="31"/>
      <c r="Q20" s="31">
        <f t="shared" ref="Q20" si="7">IF(P20="",MIN(L20,N20),P20)</f>
        <v>0</v>
      </c>
      <c r="R20" s="32"/>
      <c r="S20" s="31" t="str">
        <f t="shared" ref="S20" si="8">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c r="C22" s="28"/>
      <c r="D22" s="28"/>
      <c r="E22" s="29"/>
      <c r="F22" s="27"/>
      <c r="G22" s="30"/>
      <c r="H22" s="30"/>
      <c r="I22" s="28"/>
      <c r="K22" s="31"/>
      <c r="L22" s="31"/>
      <c r="M22" s="31"/>
      <c r="N22" s="31"/>
      <c r="O22" s="31"/>
      <c r="P22" s="31"/>
      <c r="Q22" s="31">
        <f t="shared" ref="Q22" si="9">IF(P22="",MIN(L22,N22),P22)</f>
        <v>0</v>
      </c>
      <c r="R22" s="32"/>
      <c r="S22" s="31" t="str">
        <f t="shared" ref="S22" si="10">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c r="C24" s="28"/>
      <c r="D24" s="28"/>
      <c r="E24" s="29"/>
      <c r="F24" s="27"/>
      <c r="G24" s="30"/>
      <c r="H24" s="30"/>
      <c r="I24" s="28"/>
      <c r="K24" s="31"/>
      <c r="L24" s="31"/>
      <c r="M24" s="31"/>
      <c r="N24" s="31"/>
      <c r="O24" s="31"/>
      <c r="P24" s="31"/>
      <c r="Q24" s="31">
        <f t="shared" ref="Q24" si="11">IF(P24="",MIN(L24,N24),P24)</f>
        <v>0</v>
      </c>
      <c r="R24" s="32"/>
      <c r="S24" s="31" t="str">
        <f t="shared" ref="S24" si="12">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c r="C26" s="28"/>
      <c r="D26" s="28"/>
      <c r="E26" s="29"/>
      <c r="F26" s="27"/>
      <c r="G26" s="30"/>
      <c r="H26" s="30"/>
      <c r="I26" s="28"/>
      <c r="K26" s="31"/>
      <c r="L26" s="31"/>
      <c r="M26" s="31"/>
      <c r="N26" s="31"/>
      <c r="O26" s="31"/>
      <c r="P26" s="31"/>
      <c r="Q26" s="31">
        <f t="shared" ref="Q26" si="13">IF(P26="",MIN(L26,N26),P26)</f>
        <v>0</v>
      </c>
      <c r="R26" s="32"/>
      <c r="S26" s="31" t="str">
        <f t="shared" ref="S26" si="14">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c r="C28" s="28"/>
      <c r="D28" s="28"/>
      <c r="E28" s="29"/>
      <c r="F28" s="27"/>
      <c r="G28" s="30"/>
      <c r="H28" s="30"/>
      <c r="I28" s="28"/>
      <c r="K28" s="31"/>
      <c r="L28" s="31"/>
      <c r="M28" s="31"/>
      <c r="N28" s="31"/>
      <c r="O28" s="31"/>
      <c r="P28" s="31"/>
      <c r="Q28" s="31">
        <f t="shared" ref="Q28" si="15">IF(P28="",MIN(L28,N28),P28)</f>
        <v>0</v>
      </c>
      <c r="R28" s="32"/>
      <c r="S28" s="31" t="str">
        <f t="shared" ref="S28" si="16">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c r="D30" s="28"/>
      <c r="E30" s="29"/>
      <c r="F30" s="27"/>
      <c r="G30" s="30"/>
      <c r="H30" s="30"/>
      <c r="I30" s="28"/>
      <c r="K30" s="31"/>
      <c r="L30" s="31"/>
      <c r="M30" s="31"/>
      <c r="N30" s="31"/>
      <c r="O30" s="31"/>
      <c r="P30" s="31"/>
      <c r="Q30" s="31">
        <f t="shared" ref="Q30" si="17">IF(P30="",MIN(L30,N30),P30)</f>
        <v>0</v>
      </c>
      <c r="R30" s="32"/>
      <c r="S30" s="31" t="str">
        <f t="shared" ref="S30" si="18">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c r="D32" s="28"/>
      <c r="E32" s="29"/>
      <c r="F32" s="27"/>
      <c r="G32" s="30"/>
      <c r="H32" s="30"/>
      <c r="I32" s="28"/>
      <c r="K32" s="31"/>
      <c r="L32" s="31"/>
      <c r="M32" s="31"/>
      <c r="N32" s="31"/>
      <c r="O32" s="31"/>
      <c r="P32" s="31"/>
      <c r="Q32" s="31">
        <f t="shared" ref="Q32" si="19">IF(P32="",MIN(L32,N32),P32)</f>
        <v>0</v>
      </c>
      <c r="R32" s="32"/>
      <c r="S32" s="31" t="str">
        <f t="shared" ref="S32" si="20">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1">IF(P34="",MIN(L34,N34),P34)</f>
        <v>0</v>
      </c>
      <c r="R34" s="32"/>
      <c r="S34" s="31" t="str">
        <f t="shared" ref="S34" si="22">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3">IF(P36="",MIN(L36,N36),P36)</f>
        <v>0</v>
      </c>
      <c r="R36" s="32"/>
      <c r="S36" s="31" t="str">
        <f t="shared" ref="S36" si="24">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5">IF(P38="",MIN(L38,N38),P38)</f>
        <v>0</v>
      </c>
      <c r="R38" s="32"/>
      <c r="S38" s="31" t="str">
        <f t="shared" ref="S38" si="26">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7">IF(P40="",MIN(L40,N40),P40)</f>
        <v>0</v>
      </c>
      <c r="R40" s="32"/>
      <c r="S40" s="31" t="str">
        <f t="shared" ref="S40" si="28">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29">IF(P42="",MIN(L42,N42),P42)</f>
        <v>0</v>
      </c>
      <c r="R42" s="32"/>
      <c r="S42" s="31" t="str">
        <f t="shared" ref="S42" si="30">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1">IF(P44="",MIN(L44,N44),P44)</f>
        <v>0</v>
      </c>
      <c r="R44" s="32"/>
      <c r="S44" s="31" t="str">
        <f t="shared" ref="S44" si="32">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3">IF(P46="",MIN(L46,N46),P46)</f>
        <v>0</v>
      </c>
      <c r="R46" s="32"/>
      <c r="S46" s="31" t="str">
        <f t="shared" ref="S46" si="34">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
        <v>31</v>
      </c>
      <c r="D48" s="28"/>
      <c r="E48" s="29"/>
      <c r="F48" s="27"/>
      <c r="G48" s="30"/>
      <c r="H48" s="30"/>
      <c r="I48" s="28"/>
      <c r="K48" s="31"/>
      <c r="L48" s="31"/>
      <c r="M48" s="31"/>
      <c r="N48" s="31"/>
      <c r="O48" s="31"/>
      <c r="P48" s="31"/>
      <c r="Q48" s="31">
        <f t="shared" ref="Q48" si="35">IF(P48="",MIN(L48,N48),P48)</f>
        <v>0</v>
      </c>
      <c r="R48" s="32"/>
      <c r="S48" s="31" t="str">
        <f t="shared" ref="S48" si="36">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c r="I50" s="28"/>
      <c r="K50" s="31"/>
      <c r="L50" s="31"/>
      <c r="M50" s="31"/>
      <c r="N50" s="31"/>
      <c r="O50" s="31"/>
      <c r="P50" s="31"/>
      <c r="Q50" s="31">
        <f t="shared" ref="Q50" si="37">IF(P50="",MIN(L50,N50),P50)</f>
        <v>0</v>
      </c>
      <c r="R50" s="32"/>
      <c r="S50" s="31" t="str">
        <f t="shared" ref="S50" si="38">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row r="232" spans="5:8" s="24" customFormat="1" ht="24" customHeight="1" x14ac:dyDescent="0.15">
      <c r="E232" s="33"/>
      <c r="F232" s="34"/>
      <c r="G232" s="35"/>
      <c r="H232" s="35"/>
    </row>
    <row r="233" spans="5:8" s="24" customFormat="1" ht="24" customHeight="1" x14ac:dyDescent="0.15">
      <c r="E233" s="33"/>
      <c r="F233" s="34"/>
      <c r="G233" s="35"/>
      <c r="H233" s="35"/>
    </row>
    <row r="234" spans="5:8" s="24" customFormat="1" ht="24" customHeight="1" x14ac:dyDescent="0.15">
      <c r="E234" s="33"/>
      <c r="F234" s="34"/>
      <c r="G234" s="35"/>
      <c r="H234" s="35"/>
    </row>
    <row r="235" spans="5:8" s="24" customFormat="1" ht="24" customHeight="1" x14ac:dyDescent="0.15">
      <c r="E235" s="33"/>
      <c r="F235" s="34"/>
      <c r="G235" s="35"/>
      <c r="H235" s="35"/>
    </row>
    <row r="236" spans="5:8" s="24" customFormat="1" ht="24" customHeight="1" x14ac:dyDescent="0.15">
      <c r="E236" s="33"/>
      <c r="F236" s="34"/>
      <c r="G236" s="35"/>
      <c r="H236" s="35"/>
    </row>
    <row r="237" spans="5:8" s="24" customFormat="1" ht="24" customHeight="1" x14ac:dyDescent="0.15">
      <c r="E237" s="33"/>
      <c r="F237" s="34"/>
      <c r="G237" s="35"/>
      <c r="H237" s="35"/>
    </row>
    <row r="238" spans="5:8" s="24" customFormat="1" ht="24" customHeight="1" x14ac:dyDescent="0.15">
      <c r="E238" s="33"/>
      <c r="F238" s="34"/>
      <c r="G238" s="35"/>
      <c r="H238" s="35"/>
    </row>
    <row r="239" spans="5:8" s="24" customFormat="1" ht="24" customHeight="1" x14ac:dyDescent="0.15">
      <c r="E239" s="33"/>
      <c r="F239" s="34"/>
      <c r="G239" s="35"/>
      <c r="H239" s="35"/>
    </row>
    <row r="240" spans="5:8" s="24" customFormat="1" ht="24" customHeight="1" x14ac:dyDescent="0.15">
      <c r="E240" s="33"/>
      <c r="F240" s="34"/>
      <c r="G240" s="35"/>
      <c r="H240" s="35"/>
    </row>
    <row r="241" spans="5:8" s="24" customFormat="1" ht="24" customHeight="1" x14ac:dyDescent="0.15">
      <c r="E241" s="33"/>
      <c r="F241" s="34"/>
      <c r="G241" s="35"/>
      <c r="H241" s="35"/>
    </row>
    <row r="242" spans="5:8" s="24" customFormat="1" ht="24" customHeight="1" x14ac:dyDescent="0.15">
      <c r="E242" s="33"/>
      <c r="F242" s="34"/>
      <c r="G242" s="35"/>
      <c r="H242" s="35"/>
    </row>
    <row r="243" spans="5:8" s="24" customFormat="1" ht="24" customHeight="1" x14ac:dyDescent="0.15">
      <c r="E243" s="33"/>
      <c r="F243" s="34"/>
      <c r="G243" s="35"/>
      <c r="H243" s="35"/>
    </row>
    <row r="244" spans="5:8" s="24" customFormat="1" ht="24" customHeight="1" x14ac:dyDescent="0.15">
      <c r="E244" s="33"/>
      <c r="F244" s="34"/>
      <c r="G244" s="35"/>
      <c r="H244" s="35"/>
    </row>
    <row r="245" spans="5:8" s="24" customFormat="1" ht="24" customHeight="1" x14ac:dyDescent="0.15">
      <c r="E245" s="33"/>
      <c r="F245" s="34"/>
      <c r="G245" s="35"/>
      <c r="H245" s="35"/>
    </row>
    <row r="246" spans="5:8" s="24" customFormat="1" ht="24" customHeight="1" x14ac:dyDescent="0.15">
      <c r="E246" s="33"/>
      <c r="F246" s="34"/>
      <c r="G246" s="35"/>
      <c r="H246" s="35"/>
    </row>
    <row r="247" spans="5:8" s="24" customFormat="1" ht="24" customHeight="1" x14ac:dyDescent="0.15">
      <c r="E247" s="33"/>
      <c r="F247" s="34"/>
      <c r="G247" s="35"/>
      <c r="H247" s="35"/>
    </row>
    <row r="248" spans="5:8" s="24" customFormat="1" ht="24" customHeight="1" x14ac:dyDescent="0.15">
      <c r="E248" s="33"/>
      <c r="F248" s="34"/>
      <c r="G248" s="35"/>
      <c r="H248" s="35"/>
    </row>
    <row r="249" spans="5:8" s="24" customFormat="1" ht="24" customHeight="1" x14ac:dyDescent="0.15">
      <c r="E249" s="33"/>
      <c r="F249" s="34"/>
      <c r="G249" s="35"/>
      <c r="H249" s="35"/>
    </row>
    <row r="250" spans="5:8" s="24" customFormat="1" ht="24" customHeight="1" x14ac:dyDescent="0.15">
      <c r="E250" s="33"/>
      <c r="F250" s="34"/>
      <c r="G250" s="35"/>
      <c r="H250" s="35"/>
    </row>
    <row r="251" spans="5:8" s="24" customFormat="1" ht="24" customHeight="1" x14ac:dyDescent="0.15">
      <c r="E251" s="33"/>
      <c r="F251" s="34"/>
      <c r="G251" s="35"/>
      <c r="H251" s="35"/>
    </row>
    <row r="252" spans="5:8" s="24" customFormat="1" ht="24" customHeight="1" x14ac:dyDescent="0.15">
      <c r="E252" s="33"/>
      <c r="F252" s="34"/>
      <c r="G252" s="35"/>
      <c r="H252" s="35"/>
    </row>
    <row r="253" spans="5:8" s="24" customFormat="1" ht="24" customHeight="1" x14ac:dyDescent="0.15">
      <c r="E253" s="33"/>
      <c r="F253" s="34"/>
      <c r="G253" s="35"/>
      <c r="H253" s="35"/>
    </row>
    <row r="254" spans="5:8" s="24" customFormat="1" ht="24" customHeight="1" x14ac:dyDescent="0.15">
      <c r="E254" s="33"/>
      <c r="F254" s="34"/>
      <c r="G254" s="35"/>
      <c r="H254" s="35"/>
    </row>
    <row r="255" spans="5:8" s="24" customFormat="1" ht="24" customHeight="1" x14ac:dyDescent="0.15">
      <c r="E255" s="33"/>
      <c r="F255" s="34"/>
      <c r="G255" s="35"/>
      <c r="H255" s="35"/>
    </row>
    <row r="256" spans="5:8" s="24" customFormat="1" ht="24" customHeight="1" x14ac:dyDescent="0.15">
      <c r="E256" s="33"/>
      <c r="F256" s="34"/>
      <c r="G256" s="35"/>
      <c r="H256" s="35"/>
    </row>
    <row r="257" spans="5:8" s="24" customFormat="1" ht="24" customHeight="1" x14ac:dyDescent="0.15">
      <c r="E257" s="33"/>
      <c r="F257" s="34"/>
      <c r="G257" s="35"/>
      <c r="H257" s="35"/>
    </row>
    <row r="258" spans="5:8" s="24" customFormat="1" ht="24" customHeight="1" x14ac:dyDescent="0.15">
      <c r="E258" s="33"/>
      <c r="F258" s="34"/>
      <c r="G258" s="35"/>
      <c r="H258" s="35"/>
    </row>
    <row r="259" spans="5:8" s="24" customFormat="1" ht="24" customHeight="1" x14ac:dyDescent="0.15">
      <c r="E259" s="33"/>
      <c r="F259" s="34"/>
      <c r="G259" s="35"/>
      <c r="H259" s="35"/>
    </row>
    <row r="260" spans="5:8" s="24" customFormat="1" ht="24" customHeight="1" x14ac:dyDescent="0.15">
      <c r="E260" s="33"/>
      <c r="F260" s="34"/>
      <c r="G260" s="35"/>
      <c r="H260" s="35"/>
    </row>
    <row r="261" spans="5:8" s="24" customFormat="1" ht="24" customHeight="1" x14ac:dyDescent="0.15">
      <c r="E261" s="33"/>
      <c r="F261" s="34"/>
      <c r="G261" s="35"/>
      <c r="H261" s="35"/>
    </row>
    <row r="262" spans="5:8" s="24" customFormat="1" ht="24" customHeight="1" x14ac:dyDescent="0.15">
      <c r="E262" s="33"/>
      <c r="F262" s="34"/>
      <c r="G262" s="35"/>
      <c r="H262" s="35"/>
    </row>
    <row r="263" spans="5:8" s="24" customFormat="1" ht="24" customHeight="1" x14ac:dyDescent="0.15">
      <c r="E263" s="33"/>
      <c r="F263" s="34"/>
      <c r="G263" s="35"/>
      <c r="H263" s="35"/>
    </row>
    <row r="264" spans="5:8" s="24" customFormat="1" ht="24" customHeight="1" x14ac:dyDescent="0.15">
      <c r="E264" s="33"/>
      <c r="F264" s="34"/>
      <c r="G264" s="35"/>
      <c r="H264" s="35"/>
    </row>
    <row r="265" spans="5:8" s="24" customFormat="1" ht="24" customHeight="1" x14ac:dyDescent="0.15">
      <c r="E265" s="33"/>
      <c r="F265" s="34"/>
      <c r="G265" s="35"/>
      <c r="H265" s="35"/>
    </row>
    <row r="266" spans="5:8" s="24" customFormat="1" ht="24" customHeight="1" x14ac:dyDescent="0.15">
      <c r="E266" s="33"/>
      <c r="F266" s="34"/>
      <c r="G266" s="35"/>
      <c r="H266" s="35"/>
    </row>
    <row r="267" spans="5:8" s="24" customFormat="1" ht="24" customHeight="1" x14ac:dyDescent="0.15">
      <c r="E267" s="33"/>
      <c r="F267" s="34"/>
      <c r="G267" s="35"/>
      <c r="H267" s="35"/>
    </row>
    <row r="268" spans="5:8" s="24" customFormat="1" ht="24" customHeight="1" x14ac:dyDescent="0.15">
      <c r="E268" s="33"/>
      <c r="F268" s="34"/>
      <c r="G268" s="35"/>
      <c r="H268" s="35"/>
    </row>
    <row r="269" spans="5:8" s="24" customFormat="1" ht="24" customHeight="1" x14ac:dyDescent="0.15">
      <c r="E269" s="33"/>
      <c r="F269" s="34"/>
      <c r="G269" s="35"/>
      <c r="H269" s="35"/>
    </row>
    <row r="270" spans="5:8" s="24" customFormat="1" ht="24" customHeight="1" x14ac:dyDescent="0.15">
      <c r="E270" s="33"/>
      <c r="F270" s="34"/>
      <c r="G270" s="35"/>
      <c r="H270" s="35"/>
    </row>
    <row r="271" spans="5:8" s="24" customFormat="1" ht="24" customHeight="1" x14ac:dyDescent="0.15">
      <c r="E271" s="33"/>
      <c r="F271" s="34"/>
      <c r="G271" s="35"/>
      <c r="H271" s="35"/>
    </row>
    <row r="272" spans="5:8" s="24" customFormat="1" ht="24" customHeight="1" x14ac:dyDescent="0.15">
      <c r="E272" s="33"/>
      <c r="F272" s="34"/>
      <c r="G272" s="35"/>
      <c r="H272" s="35"/>
    </row>
    <row r="273" spans="5:8" s="24" customFormat="1" ht="24" customHeight="1" x14ac:dyDescent="0.15">
      <c r="E273" s="33"/>
      <c r="F273" s="34"/>
      <c r="G273" s="35"/>
      <c r="H273" s="35"/>
    </row>
    <row r="274" spans="5:8" s="24" customFormat="1" ht="24" customHeight="1" x14ac:dyDescent="0.15">
      <c r="E274" s="33"/>
      <c r="F274" s="34"/>
      <c r="G274" s="35"/>
      <c r="H274" s="35"/>
    </row>
    <row r="275" spans="5:8" s="24" customFormat="1" ht="24" customHeight="1" x14ac:dyDescent="0.15">
      <c r="E275" s="33"/>
      <c r="F275" s="34"/>
      <c r="G275" s="35"/>
      <c r="H275" s="35"/>
    </row>
    <row r="276" spans="5:8" s="24" customFormat="1" ht="24" customHeight="1" x14ac:dyDescent="0.15">
      <c r="E276" s="33"/>
      <c r="F276" s="34"/>
      <c r="G276" s="35"/>
      <c r="H276" s="35"/>
    </row>
    <row r="277" spans="5:8" s="24" customFormat="1" ht="24" customHeight="1" x14ac:dyDescent="0.15">
      <c r="E277" s="33"/>
      <c r="F277" s="34"/>
      <c r="G277" s="35"/>
      <c r="H277" s="35"/>
    </row>
    <row r="278" spans="5:8" s="24" customFormat="1" ht="24" customHeight="1" x14ac:dyDescent="0.15">
      <c r="E278" s="33"/>
      <c r="F278" s="34"/>
      <c r="G278" s="35"/>
      <c r="H278" s="35"/>
    </row>
    <row r="279" spans="5:8" s="24" customFormat="1" ht="24" customHeight="1" x14ac:dyDescent="0.15">
      <c r="E279" s="33"/>
      <c r="F279" s="34"/>
      <c r="G279" s="35"/>
      <c r="H279" s="35"/>
    </row>
    <row r="280" spans="5:8" s="24" customFormat="1" ht="24" customHeight="1" x14ac:dyDescent="0.15">
      <c r="E280" s="33"/>
      <c r="F280" s="34"/>
      <c r="G280" s="35"/>
      <c r="H280" s="35"/>
    </row>
    <row r="281" spans="5:8" s="24" customFormat="1" ht="24" customHeight="1" x14ac:dyDescent="0.15">
      <c r="E281" s="33"/>
      <c r="F281" s="34"/>
      <c r="G281" s="35"/>
      <c r="H281" s="35"/>
    </row>
    <row r="282" spans="5:8" s="24" customFormat="1" ht="24" customHeight="1" x14ac:dyDescent="0.15">
      <c r="E282" s="33"/>
      <c r="F282" s="34"/>
      <c r="G282" s="35"/>
      <c r="H282" s="35"/>
    </row>
    <row r="283" spans="5:8" s="24" customFormat="1" ht="24" customHeight="1" x14ac:dyDescent="0.15">
      <c r="E283" s="33"/>
      <c r="F283" s="34"/>
      <c r="G283" s="35"/>
      <c r="H283" s="35"/>
    </row>
    <row r="284" spans="5:8" s="24" customFormat="1" ht="24" customHeight="1" x14ac:dyDescent="0.15">
      <c r="E284" s="33"/>
      <c r="F284" s="34"/>
      <c r="G284" s="35"/>
      <c r="H284" s="35"/>
    </row>
    <row r="285" spans="5:8" s="24" customFormat="1" ht="24" customHeight="1" x14ac:dyDescent="0.15">
      <c r="E285" s="33"/>
      <c r="F285" s="34"/>
      <c r="G285" s="35"/>
      <c r="H285" s="35"/>
    </row>
    <row r="286" spans="5:8" s="24" customFormat="1" ht="24" customHeight="1" x14ac:dyDescent="0.15">
      <c r="E286" s="33"/>
      <c r="F286" s="34"/>
      <c r="G286" s="35"/>
      <c r="H286" s="35"/>
    </row>
    <row r="287" spans="5:8" s="24" customFormat="1" ht="24" customHeight="1" x14ac:dyDescent="0.15">
      <c r="E287" s="33"/>
      <c r="F287" s="34"/>
      <c r="G287" s="35"/>
      <c r="H287" s="35"/>
    </row>
    <row r="288" spans="5:8" s="24" customFormat="1" ht="24" customHeight="1" x14ac:dyDescent="0.15">
      <c r="E288" s="33"/>
      <c r="F288" s="34"/>
      <c r="G288" s="35"/>
      <c r="H288" s="35"/>
    </row>
    <row r="289" spans="5:8" s="24" customFormat="1" ht="24" customHeight="1" x14ac:dyDescent="0.15">
      <c r="E289" s="33"/>
      <c r="F289" s="34"/>
      <c r="G289" s="35"/>
      <c r="H289" s="35"/>
    </row>
    <row r="290" spans="5:8" s="24" customFormat="1" ht="24" customHeight="1" x14ac:dyDescent="0.15">
      <c r="E290" s="33"/>
      <c r="F290" s="34"/>
      <c r="G290" s="35"/>
      <c r="H290" s="35"/>
    </row>
    <row r="291" spans="5:8" s="24" customFormat="1" ht="24" customHeight="1" x14ac:dyDescent="0.15">
      <c r="E291" s="33"/>
      <c r="F291" s="34"/>
      <c r="G291" s="35"/>
      <c r="H291" s="35"/>
    </row>
    <row r="292" spans="5:8" s="24" customFormat="1" ht="24" customHeight="1" x14ac:dyDescent="0.15">
      <c r="E292" s="33"/>
      <c r="F292" s="34"/>
      <c r="G292" s="35"/>
      <c r="H292" s="35"/>
    </row>
    <row r="293" spans="5:8" s="24" customFormat="1" ht="24" customHeight="1" x14ac:dyDescent="0.15">
      <c r="E293" s="33"/>
      <c r="F293" s="34"/>
      <c r="G293" s="35"/>
      <c r="H293" s="35"/>
    </row>
    <row r="294" spans="5:8" s="24" customFormat="1" ht="24" customHeight="1" x14ac:dyDescent="0.15">
      <c r="E294" s="33"/>
      <c r="F294" s="34"/>
      <c r="G294" s="35"/>
      <c r="H294" s="35"/>
    </row>
    <row r="295" spans="5:8" s="24" customFormat="1" ht="24" customHeight="1" x14ac:dyDescent="0.15">
      <c r="E295" s="33"/>
      <c r="F295" s="34"/>
      <c r="G295" s="35"/>
      <c r="H295" s="35"/>
    </row>
    <row r="296" spans="5:8" s="24" customFormat="1" ht="24" customHeight="1" x14ac:dyDescent="0.15">
      <c r="E296" s="33"/>
      <c r="F296" s="34"/>
      <c r="G296" s="35"/>
      <c r="H296" s="35"/>
    </row>
    <row r="297" spans="5:8" s="24" customFormat="1" ht="24" customHeight="1" x14ac:dyDescent="0.15">
      <c r="E297" s="33"/>
      <c r="F297" s="34"/>
      <c r="G297" s="35"/>
      <c r="H297" s="35"/>
    </row>
    <row r="298" spans="5:8" s="24" customFormat="1" ht="24" customHeight="1" x14ac:dyDescent="0.15">
      <c r="E298" s="33"/>
      <c r="F298" s="34"/>
      <c r="G298" s="35"/>
      <c r="H298" s="35"/>
    </row>
    <row r="299" spans="5:8" s="24" customFormat="1" ht="24" customHeight="1" x14ac:dyDescent="0.15">
      <c r="E299" s="33"/>
      <c r="F299" s="34"/>
      <c r="G299" s="35"/>
      <c r="H299" s="35"/>
    </row>
    <row r="300" spans="5:8" s="24" customFormat="1" ht="24" customHeight="1" x14ac:dyDescent="0.15">
      <c r="E300" s="33"/>
      <c r="F300" s="34"/>
      <c r="G300" s="35"/>
      <c r="H300" s="35"/>
    </row>
    <row r="301" spans="5:8" s="24" customFormat="1" ht="24" customHeight="1" x14ac:dyDescent="0.15">
      <c r="E301" s="33"/>
      <c r="F301" s="34"/>
      <c r="G301" s="35"/>
      <c r="H301" s="35"/>
    </row>
    <row r="302" spans="5:8" s="24" customFormat="1" ht="24" customHeight="1" x14ac:dyDescent="0.15">
      <c r="E302" s="33"/>
      <c r="F302" s="34"/>
      <c r="G302" s="35"/>
      <c r="H302" s="35"/>
    </row>
    <row r="303" spans="5:8" s="24" customFormat="1" ht="24" customHeight="1" x14ac:dyDescent="0.15">
      <c r="E303" s="33"/>
      <c r="F303" s="34"/>
      <c r="G303" s="35"/>
      <c r="H303" s="35"/>
    </row>
    <row r="304" spans="5:8" s="24" customFormat="1" ht="24" customHeight="1" x14ac:dyDescent="0.15">
      <c r="E304" s="33"/>
      <c r="F304" s="34"/>
      <c r="G304" s="35"/>
      <c r="H304" s="35"/>
    </row>
    <row r="305" spans="5:8" s="24" customFormat="1" ht="24" customHeight="1" x14ac:dyDescent="0.15">
      <c r="E305" s="33"/>
      <c r="F305" s="34"/>
      <c r="G305" s="35"/>
      <c r="H305" s="35"/>
    </row>
    <row r="306" spans="5:8" s="24" customFormat="1" ht="24" customHeight="1" x14ac:dyDescent="0.15">
      <c r="E306" s="33"/>
      <c r="F306" s="34"/>
      <c r="G306" s="35"/>
      <c r="H306" s="35"/>
    </row>
    <row r="307" spans="5:8" s="24" customFormat="1" ht="24" customHeight="1" x14ac:dyDescent="0.15">
      <c r="E307" s="33"/>
      <c r="F307" s="34"/>
      <c r="G307" s="35"/>
      <c r="H307" s="35"/>
    </row>
    <row r="308" spans="5:8" s="24" customFormat="1" ht="24" customHeight="1" x14ac:dyDescent="0.15">
      <c r="E308" s="33"/>
      <c r="F308" s="34"/>
      <c r="G308" s="35"/>
      <c r="H308" s="35"/>
    </row>
    <row r="309" spans="5:8" s="24" customFormat="1" ht="24" customHeight="1" x14ac:dyDescent="0.15">
      <c r="E309" s="33"/>
      <c r="F309" s="34"/>
      <c r="G309" s="35"/>
      <c r="H309" s="35"/>
    </row>
    <row r="310" spans="5:8" s="24" customFormat="1" ht="24" customHeight="1" x14ac:dyDescent="0.15">
      <c r="E310" s="33"/>
      <c r="F310" s="34"/>
      <c r="G310" s="35"/>
      <c r="H310" s="35"/>
    </row>
    <row r="311" spans="5:8" s="24" customFormat="1" ht="24" customHeight="1" x14ac:dyDescent="0.15">
      <c r="E311" s="33"/>
      <c r="F311" s="34"/>
      <c r="G311" s="35"/>
      <c r="H311" s="35"/>
    </row>
    <row r="312" spans="5:8" s="24" customFormat="1" ht="24" customHeight="1" x14ac:dyDescent="0.15">
      <c r="E312" s="33"/>
      <c r="F312" s="34"/>
      <c r="G312" s="35"/>
      <c r="H312" s="35"/>
    </row>
    <row r="313" spans="5:8" s="24" customFormat="1" ht="24" customHeight="1" x14ac:dyDescent="0.15">
      <c r="E313" s="33"/>
      <c r="F313" s="34"/>
      <c r="G313" s="35"/>
      <c r="H313" s="35"/>
    </row>
    <row r="314" spans="5:8" s="24" customFormat="1" ht="24" customHeight="1" x14ac:dyDescent="0.15">
      <c r="E314" s="33"/>
      <c r="F314" s="34"/>
      <c r="G314" s="35"/>
      <c r="H314" s="35"/>
    </row>
    <row r="315" spans="5:8" s="24" customFormat="1" ht="24" customHeight="1" x14ac:dyDescent="0.15">
      <c r="E315" s="33"/>
      <c r="F315" s="34"/>
      <c r="G315" s="35"/>
      <c r="H315" s="35"/>
    </row>
    <row r="316" spans="5:8" s="24" customFormat="1" ht="24" customHeight="1" x14ac:dyDescent="0.15">
      <c r="E316" s="33"/>
      <c r="F316" s="34"/>
      <c r="G316" s="35"/>
      <c r="H316" s="35"/>
    </row>
    <row r="317" spans="5:8" s="24" customFormat="1" ht="24" customHeight="1" x14ac:dyDescent="0.15">
      <c r="E317" s="33"/>
      <c r="F317" s="34"/>
      <c r="G317" s="35"/>
      <c r="H317" s="35"/>
    </row>
    <row r="318" spans="5:8" s="24" customFormat="1" ht="24" customHeight="1" x14ac:dyDescent="0.15">
      <c r="E318" s="33"/>
      <c r="F318" s="34"/>
      <c r="G318" s="35"/>
      <c r="H318" s="35"/>
    </row>
    <row r="319" spans="5:8" s="24" customFormat="1" ht="24" customHeight="1" x14ac:dyDescent="0.15">
      <c r="E319" s="33"/>
      <c r="F319" s="34"/>
      <c r="G319" s="35"/>
      <c r="H319" s="35"/>
    </row>
    <row r="320" spans="5:8" s="24" customFormat="1" ht="24" customHeight="1" x14ac:dyDescent="0.15">
      <c r="E320" s="33"/>
      <c r="F320" s="34"/>
      <c r="G320" s="35"/>
      <c r="H320" s="35"/>
    </row>
    <row r="321" spans="5:8" s="24" customFormat="1" ht="24" customHeight="1" x14ac:dyDescent="0.15">
      <c r="E321" s="33"/>
      <c r="F321" s="34"/>
      <c r="G321" s="35"/>
      <c r="H321" s="35"/>
    </row>
    <row r="322" spans="5:8" s="24" customFormat="1" ht="24" customHeight="1" x14ac:dyDescent="0.15">
      <c r="E322" s="33"/>
      <c r="F322" s="34"/>
      <c r="G322" s="35"/>
      <c r="H322" s="35"/>
    </row>
    <row r="323" spans="5:8" s="24" customFormat="1" ht="24" customHeight="1" x14ac:dyDescent="0.15">
      <c r="E323" s="33"/>
      <c r="F323" s="34"/>
      <c r="G323" s="35"/>
      <c r="H323"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S157"/>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IF(H8=H78,"OK","NG")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電気鑑!B16</f>
        <v>Ⅰ</v>
      </c>
      <c r="C12" s="28" t="str">
        <f>電気鑑!C16</f>
        <v>防災棟</v>
      </c>
      <c r="D12" s="28" t="s">
        <v>138</v>
      </c>
      <c r="E12" s="29"/>
      <c r="F12" s="27"/>
      <c r="G12" s="30"/>
      <c r="H12" s="30"/>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28" t="s">
        <v>91</v>
      </c>
      <c r="D16" s="28"/>
      <c r="E16" s="29">
        <v>1</v>
      </c>
      <c r="F16" s="27" t="s">
        <v>113</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92</v>
      </c>
      <c r="D18" s="28"/>
      <c r="E18" s="29">
        <v>1</v>
      </c>
      <c r="F18" s="27" t="s">
        <v>113</v>
      </c>
      <c r="G18" s="30"/>
      <c r="H18" s="30"/>
      <c r="I18" s="28"/>
      <c r="K18" s="31"/>
      <c r="L18" s="31"/>
      <c r="M18" s="31"/>
      <c r="N18" s="31"/>
      <c r="O18" s="31"/>
      <c r="P18" s="31"/>
      <c r="Q18" s="31">
        <f t="shared" ref="Q18" si="6">IF(P18="",MIN(L18,N18),P18)</f>
        <v>0</v>
      </c>
      <c r="R18" s="32"/>
      <c r="S18" s="31" t="str">
        <f t="shared" ref="S18" si="7">IF(R18&lt;&gt;"",ROUND(Q18*R18,IF(Q18*R18&lt;100,0,IF(Q18*R18&lt;10000,-1,-LOG10(Q18*R18)+2))),"")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93</v>
      </c>
      <c r="D20" s="28"/>
      <c r="E20" s="29">
        <v>1</v>
      </c>
      <c r="F20" s="27" t="s">
        <v>113</v>
      </c>
      <c r="G20" s="30"/>
      <c r="H20" s="30"/>
      <c r="I20" s="28"/>
      <c r="K20" s="31"/>
      <c r="L20" s="31"/>
      <c r="M20" s="31"/>
      <c r="N20" s="31"/>
      <c r="O20" s="31"/>
      <c r="P20" s="31"/>
      <c r="Q20" s="31">
        <f t="shared" ref="Q20" si="8">IF(P20="",MIN(L20,N20),P20)</f>
        <v>0</v>
      </c>
      <c r="R20" s="32"/>
      <c r="S20" s="31" t="str">
        <f t="shared" ref="S20" si="9">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4</v>
      </c>
      <c r="C22" s="28" t="s">
        <v>94</v>
      </c>
      <c r="D22" s="28"/>
      <c r="E22" s="29">
        <v>1</v>
      </c>
      <c r="F22" s="27" t="s">
        <v>113</v>
      </c>
      <c r="G22" s="30"/>
      <c r="H22" s="30"/>
      <c r="I22" s="28"/>
      <c r="K22" s="31"/>
      <c r="L22" s="31"/>
      <c r="M22" s="31"/>
      <c r="N22" s="31"/>
      <c r="O22" s="31"/>
      <c r="P22" s="31"/>
      <c r="Q22" s="31">
        <f t="shared" ref="Q22" si="10">IF(P22="",MIN(L22,N22),P22)</f>
        <v>0</v>
      </c>
      <c r="R22" s="32"/>
      <c r="S22" s="31" t="str">
        <f t="shared" ref="S22" si="11">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v>5</v>
      </c>
      <c r="C24" s="28" t="s">
        <v>95</v>
      </c>
      <c r="D24" s="28"/>
      <c r="E24" s="29">
        <v>1</v>
      </c>
      <c r="F24" s="27" t="s">
        <v>113</v>
      </c>
      <c r="G24" s="30"/>
      <c r="H24" s="30"/>
      <c r="I24" s="28"/>
      <c r="K24" s="31"/>
      <c r="L24" s="31"/>
      <c r="M24" s="31"/>
      <c r="N24" s="31"/>
      <c r="O24" s="31"/>
      <c r="P24" s="31"/>
      <c r="Q24" s="31">
        <f t="shared" ref="Q24" si="12">IF(P24="",MIN(L24,N24),P24)</f>
        <v>0</v>
      </c>
      <c r="R24" s="32"/>
      <c r="S24" s="31" t="str">
        <f t="shared" ref="S24" si="13">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v>6</v>
      </c>
      <c r="C26" s="28" t="s">
        <v>96</v>
      </c>
      <c r="D26" s="28"/>
      <c r="E26" s="29">
        <v>1</v>
      </c>
      <c r="F26" s="27" t="s">
        <v>113</v>
      </c>
      <c r="G26" s="30"/>
      <c r="H26" s="30"/>
      <c r="I26" s="28"/>
      <c r="K26" s="31"/>
      <c r="L26" s="31"/>
      <c r="M26" s="31"/>
      <c r="N26" s="31"/>
      <c r="O26" s="31"/>
      <c r="P26" s="31"/>
      <c r="Q26" s="31">
        <f t="shared" ref="Q26" si="14">IF(P26="",MIN(L26,N26),P26)</f>
        <v>0</v>
      </c>
      <c r="R26" s="32"/>
      <c r="S26" s="31" t="str">
        <f t="shared" ref="S26" si="15">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v>7</v>
      </c>
      <c r="C28" s="28" t="s">
        <v>97</v>
      </c>
      <c r="D28" s="28"/>
      <c r="E28" s="29">
        <v>1</v>
      </c>
      <c r="F28" s="27" t="s">
        <v>113</v>
      </c>
      <c r="G28" s="30"/>
      <c r="H28" s="30"/>
      <c r="I28" s="28"/>
      <c r="K28" s="31"/>
      <c r="L28" s="31"/>
      <c r="M28" s="31"/>
      <c r="N28" s="31"/>
      <c r="O28" s="31"/>
      <c r="P28" s="31"/>
      <c r="Q28" s="31">
        <f t="shared" ref="Q28" si="16">IF(P28="",MIN(L28,N28),P28)</f>
        <v>0</v>
      </c>
      <c r="R28" s="32"/>
      <c r="S28" s="31" t="str">
        <f t="shared" ref="S28" si="17">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v>8</v>
      </c>
      <c r="C30" s="28" t="s">
        <v>98</v>
      </c>
      <c r="D30" s="28"/>
      <c r="E30" s="29">
        <v>1</v>
      </c>
      <c r="F30" s="27" t="s">
        <v>113</v>
      </c>
      <c r="G30" s="30"/>
      <c r="H30" s="30"/>
      <c r="I30" s="28"/>
      <c r="K30" s="31"/>
      <c r="L30" s="31"/>
      <c r="M30" s="31"/>
      <c r="N30" s="31"/>
      <c r="O30" s="31"/>
      <c r="P30" s="31"/>
      <c r="Q30" s="31">
        <f t="shared" ref="Q30" si="18">IF(P30="",MIN(L30,N30),P30)</f>
        <v>0</v>
      </c>
      <c r="R30" s="32"/>
      <c r="S30" s="31" t="str">
        <f t="shared" ref="S30" si="19">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v>9</v>
      </c>
      <c r="C32" s="28" t="s">
        <v>99</v>
      </c>
      <c r="D32" s="28"/>
      <c r="E32" s="29">
        <v>1</v>
      </c>
      <c r="F32" s="27" t="s">
        <v>113</v>
      </c>
      <c r="G32" s="30"/>
      <c r="H32" s="30"/>
      <c r="I32" s="28"/>
      <c r="K32" s="31"/>
      <c r="L32" s="31"/>
      <c r="M32" s="31"/>
      <c r="N32" s="31"/>
      <c r="O32" s="31"/>
      <c r="P32" s="31"/>
      <c r="Q32" s="31">
        <f t="shared" ref="Q32" si="20">IF(P32="",MIN(L32,N32),P32)</f>
        <v>0</v>
      </c>
      <c r="R32" s="32"/>
      <c r="S32" s="31" t="str">
        <f t="shared" ref="S32" si="21">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v>10</v>
      </c>
      <c r="C34" s="28" t="s">
        <v>100</v>
      </c>
      <c r="D34" s="28"/>
      <c r="E34" s="29">
        <v>1</v>
      </c>
      <c r="F34" s="27" t="s">
        <v>113</v>
      </c>
      <c r="G34" s="30"/>
      <c r="H34" s="30"/>
      <c r="I34" s="28"/>
      <c r="K34" s="31"/>
      <c r="L34" s="31"/>
      <c r="M34" s="31"/>
      <c r="N34" s="31"/>
      <c r="O34" s="31"/>
      <c r="P34" s="31"/>
      <c r="Q34" s="31">
        <f t="shared" ref="Q34" si="22">IF(P34="",MIN(L34,N34),P34)</f>
        <v>0</v>
      </c>
      <c r="R34" s="32"/>
      <c r="S34" s="31" t="str">
        <f t="shared" ref="S34" si="23">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v>11</v>
      </c>
      <c r="C36" s="28" t="s">
        <v>101</v>
      </c>
      <c r="D36" s="28"/>
      <c r="E36" s="29">
        <v>1</v>
      </c>
      <c r="F36" s="27" t="s">
        <v>113</v>
      </c>
      <c r="G36" s="30"/>
      <c r="H36" s="30"/>
      <c r="I36" s="28"/>
      <c r="K36" s="31"/>
      <c r="L36" s="31"/>
      <c r="M36" s="31"/>
      <c r="N36" s="31"/>
      <c r="O36" s="31"/>
      <c r="P36" s="31"/>
      <c r="Q36" s="31">
        <f t="shared" ref="Q36" si="24">IF(P36="",MIN(L36,N36),P36)</f>
        <v>0</v>
      </c>
      <c r="R36" s="32"/>
      <c r="S36" s="31" t="str">
        <f t="shared" ref="S36" si="25">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v>12</v>
      </c>
      <c r="C38" s="28" t="s">
        <v>102</v>
      </c>
      <c r="D38" s="28"/>
      <c r="E38" s="29">
        <v>1</v>
      </c>
      <c r="F38" s="27" t="s">
        <v>113</v>
      </c>
      <c r="G38" s="30"/>
      <c r="H38" s="30"/>
      <c r="I38" s="28"/>
      <c r="K38" s="31"/>
      <c r="L38" s="31"/>
      <c r="M38" s="31"/>
      <c r="N38" s="31"/>
      <c r="O38" s="31"/>
      <c r="P38" s="31"/>
      <c r="Q38" s="31">
        <f t="shared" ref="Q38" si="26">IF(P38="",MIN(L38,N38),P38)</f>
        <v>0</v>
      </c>
      <c r="R38" s="32"/>
      <c r="S38" s="31" t="str">
        <f t="shared" ref="S38" si="27">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v>13</v>
      </c>
      <c r="C40" s="28" t="s">
        <v>103</v>
      </c>
      <c r="D40" s="28"/>
      <c r="E40" s="29">
        <v>1</v>
      </c>
      <c r="F40" s="27" t="s">
        <v>113</v>
      </c>
      <c r="G40" s="30"/>
      <c r="H40" s="30"/>
      <c r="I40" s="28"/>
      <c r="K40" s="31"/>
      <c r="L40" s="31"/>
      <c r="M40" s="31"/>
      <c r="N40" s="31"/>
      <c r="O40" s="31"/>
      <c r="P40" s="31"/>
      <c r="Q40" s="31">
        <f t="shared" ref="Q40" si="28">IF(P40="",MIN(L40,N40),P40)</f>
        <v>0</v>
      </c>
      <c r="R40" s="32"/>
      <c r="S40" s="31" t="str">
        <f t="shared" ref="S40" si="29">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v>14</v>
      </c>
      <c r="C42" s="28" t="s">
        <v>104</v>
      </c>
      <c r="D42" s="28"/>
      <c r="E42" s="29">
        <v>1</v>
      </c>
      <c r="F42" s="27" t="s">
        <v>113</v>
      </c>
      <c r="G42" s="30"/>
      <c r="H42" s="30"/>
      <c r="I42" s="28"/>
      <c r="K42" s="31"/>
      <c r="L42" s="31"/>
      <c r="M42" s="31"/>
      <c r="N42" s="31"/>
      <c r="O42" s="31"/>
      <c r="P42" s="31"/>
      <c r="Q42" s="31">
        <f t="shared" ref="Q42" si="30">IF(P42="",MIN(L42,N42),P42)</f>
        <v>0</v>
      </c>
      <c r="R42" s="32"/>
      <c r="S42" s="31" t="str">
        <f t="shared" ref="S42" si="31">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v>15</v>
      </c>
      <c r="C44" s="28" t="s">
        <v>105</v>
      </c>
      <c r="D44" s="28"/>
      <c r="E44" s="29">
        <v>1</v>
      </c>
      <c r="F44" s="27" t="s">
        <v>113</v>
      </c>
      <c r="G44" s="30"/>
      <c r="H44" s="30"/>
      <c r="I44" s="28"/>
      <c r="K44" s="31"/>
      <c r="L44" s="31"/>
      <c r="M44" s="31"/>
      <c r="N44" s="31"/>
      <c r="O44" s="31"/>
      <c r="P44" s="31"/>
      <c r="Q44" s="31">
        <f t="shared" ref="Q44" si="32">IF(P44="",MIN(L44,N44),P44)</f>
        <v>0</v>
      </c>
      <c r="R44" s="32"/>
      <c r="S44" s="31" t="str">
        <f t="shared" ref="S44" si="33">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v>16</v>
      </c>
      <c r="C46" s="28" t="s">
        <v>106</v>
      </c>
      <c r="D46" s="28"/>
      <c r="E46" s="29">
        <v>1</v>
      </c>
      <c r="F46" s="27" t="s">
        <v>113</v>
      </c>
      <c r="G46" s="30"/>
      <c r="H46" s="30"/>
      <c r="I46" s="28"/>
      <c r="K46" s="31"/>
      <c r="L46" s="31"/>
      <c r="M46" s="31"/>
      <c r="N46" s="31"/>
      <c r="O46" s="31"/>
      <c r="P46" s="31"/>
      <c r="Q46" s="31">
        <f t="shared" ref="Q46" si="34">IF(P46="",MIN(L46,N46),P46)</f>
        <v>0</v>
      </c>
      <c r="R46" s="32"/>
      <c r="S46" s="31" t="str">
        <f t="shared" ref="S46" si="35">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v>17</v>
      </c>
      <c r="C48" s="28" t="s">
        <v>107</v>
      </c>
      <c r="D48" s="28"/>
      <c r="E48" s="29">
        <v>1</v>
      </c>
      <c r="F48" s="27" t="s">
        <v>113</v>
      </c>
      <c r="G48" s="30"/>
      <c r="H48" s="30"/>
      <c r="I48" s="28"/>
      <c r="K48" s="31"/>
      <c r="L48" s="31"/>
      <c r="M48" s="31"/>
      <c r="N48" s="31"/>
      <c r="O48" s="31"/>
      <c r="P48" s="31"/>
      <c r="Q48" s="31">
        <f t="shared" ref="Q48" si="36">IF(P48="",MIN(L48,N48),P48)</f>
        <v>0</v>
      </c>
      <c r="R48" s="32"/>
      <c r="S48" s="31" t="str">
        <f t="shared" ref="S48" si="37">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v>18</v>
      </c>
      <c r="C50" s="28" t="s">
        <v>108</v>
      </c>
      <c r="D50" s="28"/>
      <c r="E50" s="29">
        <v>1</v>
      </c>
      <c r="F50" s="27" t="s">
        <v>113</v>
      </c>
      <c r="G50" s="30"/>
      <c r="H50" s="30"/>
      <c r="I50" s="28"/>
      <c r="K50" s="31"/>
      <c r="L50" s="31"/>
      <c r="M50" s="31"/>
      <c r="N50" s="31"/>
      <c r="O50" s="31"/>
      <c r="P50" s="31"/>
      <c r="Q50" s="31">
        <f t="shared" ref="Q50" si="38">IF(P50="",MIN(L50,N50),P50)</f>
        <v>0</v>
      </c>
      <c r="R50" s="32"/>
      <c r="S50" s="31" t="str">
        <f t="shared" ref="S50" si="39">IF(R50&lt;&gt;"",ROUND(Q50*R50,IF(Q50*R50&lt;100,0,IF(Q50*R50&lt;10000,-1,-LOG10(Q50*R50)+2))),"")</f>
        <v/>
      </c>
    </row>
    <row r="51" spans="2:19" s="24" customFormat="1" ht="12" customHeight="1" x14ac:dyDescent="0.15">
      <c r="B51" s="20"/>
      <c r="C51" s="21"/>
      <c r="D51" s="21"/>
      <c r="E51" s="22"/>
      <c r="F51" s="20"/>
      <c r="G51" s="23"/>
      <c r="H51" s="23"/>
      <c r="I51" s="21"/>
      <c r="K51" s="25"/>
      <c r="L51" s="25"/>
      <c r="M51" s="25"/>
      <c r="N51" s="25"/>
      <c r="O51" s="25"/>
      <c r="P51" s="25"/>
      <c r="Q51" s="25"/>
      <c r="R51" s="26"/>
      <c r="S51" s="25"/>
    </row>
    <row r="52" spans="2:19" s="24" customFormat="1" ht="12" customHeight="1" x14ac:dyDescent="0.15">
      <c r="B52" s="27">
        <v>19</v>
      </c>
      <c r="C52" s="28" t="s">
        <v>109</v>
      </c>
      <c r="D52" s="28"/>
      <c r="E52" s="29">
        <v>1</v>
      </c>
      <c r="F52" s="27" t="s">
        <v>113</v>
      </c>
      <c r="G52" s="30"/>
      <c r="H52" s="30"/>
      <c r="I52" s="28"/>
      <c r="K52" s="31"/>
      <c r="L52" s="31"/>
      <c r="M52" s="31"/>
      <c r="N52" s="31"/>
      <c r="O52" s="31"/>
      <c r="P52" s="31"/>
      <c r="Q52" s="31">
        <f t="shared" ref="Q52" si="40">IF(P52="",MIN(L52,N52),P52)</f>
        <v>0</v>
      </c>
      <c r="R52" s="32"/>
      <c r="S52" s="31" t="str">
        <f t="shared" ref="S52" si="41">IF(R52&lt;&gt;"",ROUND(Q52*R52,IF(Q52*R52&lt;100,0,IF(Q52*R52&lt;10000,-1,-LOG10(Q52*R52)+2))),"")</f>
        <v/>
      </c>
    </row>
    <row r="53" spans="2:19" s="24" customFormat="1" ht="12" customHeight="1" x14ac:dyDescent="0.15">
      <c r="B53" s="20"/>
      <c r="C53" s="21"/>
      <c r="D53" s="21"/>
      <c r="E53" s="22"/>
      <c r="F53" s="20"/>
      <c r="G53" s="23"/>
      <c r="H53" s="23"/>
      <c r="I53" s="21"/>
      <c r="K53" s="25"/>
      <c r="L53" s="25"/>
      <c r="M53" s="25"/>
      <c r="N53" s="25"/>
      <c r="O53" s="25"/>
      <c r="P53" s="25"/>
      <c r="Q53" s="25"/>
      <c r="R53" s="26"/>
      <c r="S53" s="25"/>
    </row>
    <row r="54" spans="2:19" s="24" customFormat="1" ht="12" customHeight="1" x14ac:dyDescent="0.15">
      <c r="B54" s="27">
        <v>20</v>
      </c>
      <c r="C54" s="28" t="s">
        <v>110</v>
      </c>
      <c r="D54" s="28"/>
      <c r="E54" s="29">
        <v>1</v>
      </c>
      <c r="F54" s="27" t="s">
        <v>113</v>
      </c>
      <c r="G54" s="30"/>
      <c r="H54" s="30"/>
      <c r="I54" s="28"/>
      <c r="K54" s="31"/>
      <c r="L54" s="31"/>
      <c r="M54" s="31"/>
      <c r="N54" s="31"/>
      <c r="O54" s="31"/>
      <c r="P54" s="31"/>
      <c r="Q54" s="31">
        <f t="shared" ref="Q54" si="42">IF(P54="",MIN(L54,N54),P54)</f>
        <v>0</v>
      </c>
      <c r="R54" s="32"/>
      <c r="S54" s="31" t="str">
        <f t="shared" ref="S54" si="43">IF(R54&lt;&gt;"",ROUND(Q54*R54,IF(Q54*R54&lt;100,0,IF(Q54*R54&lt;10000,-1,-LOG10(Q54*R54)+2))),"")</f>
        <v/>
      </c>
    </row>
    <row r="55" spans="2:19" s="24" customFormat="1" ht="12" customHeight="1" x14ac:dyDescent="0.15">
      <c r="B55" s="20"/>
      <c r="C55" s="21"/>
      <c r="D55" s="21"/>
      <c r="E55" s="22"/>
      <c r="F55" s="20"/>
      <c r="G55" s="23"/>
      <c r="H55" s="23"/>
      <c r="I55" s="21"/>
      <c r="K55" s="25"/>
      <c r="L55" s="25"/>
      <c r="M55" s="25"/>
      <c r="N55" s="25"/>
      <c r="O55" s="25"/>
      <c r="P55" s="25"/>
      <c r="Q55" s="25"/>
      <c r="R55" s="26"/>
      <c r="S55" s="25"/>
    </row>
    <row r="56" spans="2:19" s="24" customFormat="1" ht="12" customHeight="1" x14ac:dyDescent="0.15">
      <c r="B56" s="27">
        <v>21</v>
      </c>
      <c r="C56" s="28" t="s">
        <v>111</v>
      </c>
      <c r="D56" s="28"/>
      <c r="E56" s="29">
        <v>1</v>
      </c>
      <c r="F56" s="27" t="s">
        <v>113</v>
      </c>
      <c r="G56" s="30"/>
      <c r="H56" s="30"/>
      <c r="I56" s="28"/>
      <c r="K56" s="31"/>
      <c r="L56" s="31"/>
      <c r="M56" s="31"/>
      <c r="N56" s="31"/>
      <c r="O56" s="31"/>
      <c r="P56" s="31"/>
      <c r="Q56" s="31">
        <f t="shared" ref="Q56" si="44">IF(P56="",MIN(L56,N56),P56)</f>
        <v>0</v>
      </c>
      <c r="R56" s="32"/>
      <c r="S56" s="31" t="str">
        <f t="shared" ref="S56" si="45">IF(R56&lt;&gt;"",ROUND(Q56*R56,IF(Q56*R56&lt;100,0,IF(Q56*R56&lt;10000,-1,-LOG10(Q56*R56)+2))),"")</f>
        <v/>
      </c>
    </row>
    <row r="57" spans="2:19" s="24" customFormat="1" ht="12" customHeight="1" x14ac:dyDescent="0.15">
      <c r="B57" s="20"/>
      <c r="C57" s="21"/>
      <c r="D57" s="21"/>
      <c r="E57" s="22"/>
      <c r="F57" s="20"/>
      <c r="G57" s="23"/>
      <c r="H57" s="23"/>
      <c r="I57" s="21"/>
      <c r="K57" s="25"/>
      <c r="L57" s="25"/>
      <c r="M57" s="25"/>
      <c r="N57" s="25"/>
      <c r="O57" s="25"/>
      <c r="P57" s="25"/>
      <c r="Q57" s="25"/>
      <c r="R57" s="26"/>
      <c r="S57" s="25"/>
    </row>
    <row r="58" spans="2:19" s="24" customFormat="1" ht="12" customHeight="1" x14ac:dyDescent="0.15">
      <c r="B58" s="27">
        <v>22</v>
      </c>
      <c r="C58" s="28" t="s">
        <v>112</v>
      </c>
      <c r="D58" s="28"/>
      <c r="E58" s="29">
        <v>1</v>
      </c>
      <c r="F58" s="27" t="s">
        <v>113</v>
      </c>
      <c r="G58" s="30"/>
      <c r="H58" s="30"/>
      <c r="I58" s="28"/>
      <c r="K58" s="31"/>
      <c r="L58" s="31"/>
      <c r="M58" s="31"/>
      <c r="N58" s="31"/>
      <c r="O58" s="31"/>
      <c r="P58" s="31"/>
      <c r="Q58" s="31">
        <f t="shared" ref="Q58" si="46">IF(P58="",MIN(L58,N58),P58)</f>
        <v>0</v>
      </c>
      <c r="R58" s="32"/>
      <c r="S58" s="31" t="str">
        <f t="shared" ref="S58" si="47">IF(R58&lt;&gt;"",ROUND(Q58*R58,IF(Q58*R58&lt;100,0,IF(Q58*R58&lt;10000,-1,-LOG10(Q58*R58)+2))),"")</f>
        <v/>
      </c>
    </row>
    <row r="59" spans="2:19" s="24" customFormat="1" ht="12" customHeight="1" x14ac:dyDescent="0.15">
      <c r="B59" s="20"/>
      <c r="C59" s="21"/>
      <c r="D59" s="21"/>
      <c r="E59" s="22"/>
      <c r="F59" s="20"/>
      <c r="G59" s="23"/>
      <c r="H59" s="23"/>
      <c r="I59" s="21"/>
      <c r="K59" s="25"/>
      <c r="L59" s="25"/>
      <c r="M59" s="25"/>
      <c r="N59" s="25"/>
      <c r="O59" s="25"/>
      <c r="P59" s="25"/>
      <c r="Q59" s="25"/>
      <c r="R59" s="26"/>
      <c r="S59" s="25"/>
    </row>
    <row r="60" spans="2:19" s="24" customFormat="1" ht="12" customHeight="1" x14ac:dyDescent="0.15">
      <c r="B60" s="27"/>
      <c r="C60" s="28"/>
      <c r="D60" s="28"/>
      <c r="E60" s="29"/>
      <c r="F60" s="27"/>
      <c r="G60" s="30"/>
      <c r="H60" s="30"/>
      <c r="I60" s="28"/>
      <c r="K60" s="31"/>
      <c r="L60" s="31"/>
      <c r="M60" s="31"/>
      <c r="N60" s="31"/>
      <c r="O60" s="31"/>
      <c r="P60" s="31"/>
      <c r="Q60" s="31">
        <f t="shared" ref="Q60" si="48">IF(P60="",MIN(L60,N60),P60)</f>
        <v>0</v>
      </c>
      <c r="R60" s="32"/>
      <c r="S60" s="31" t="str">
        <f t="shared" ref="S60" si="49">IF(R60&lt;&gt;"",ROUND(Q60*R60,IF(Q60*R60&lt;100,0,IF(Q60*R60&lt;10000,-1,-LOG10(Q60*R60)+2))),"")</f>
        <v/>
      </c>
    </row>
    <row r="61" spans="2:19" s="24" customFormat="1" ht="12" customHeight="1" x14ac:dyDescent="0.15">
      <c r="B61" s="20"/>
      <c r="C61" s="21"/>
      <c r="D61" s="21"/>
      <c r="E61" s="22"/>
      <c r="F61" s="20"/>
      <c r="G61" s="23"/>
      <c r="H61" s="23"/>
      <c r="I61" s="21"/>
      <c r="K61" s="25"/>
      <c r="L61" s="25"/>
      <c r="M61" s="25"/>
      <c r="N61" s="25"/>
      <c r="O61" s="25"/>
      <c r="P61" s="25"/>
      <c r="Q61" s="25"/>
      <c r="R61" s="26"/>
      <c r="S61" s="25"/>
    </row>
    <row r="62" spans="2:19" s="24" customFormat="1" ht="12" customHeight="1" x14ac:dyDescent="0.15">
      <c r="B62" s="27"/>
      <c r="C62" s="28"/>
      <c r="D62" s="28"/>
      <c r="E62" s="29"/>
      <c r="F62" s="27"/>
      <c r="G62" s="30"/>
      <c r="H62" s="30"/>
      <c r="I62" s="28"/>
      <c r="K62" s="31"/>
      <c r="L62" s="31"/>
      <c r="M62" s="31"/>
      <c r="N62" s="31"/>
      <c r="O62" s="31"/>
      <c r="P62" s="31"/>
      <c r="Q62" s="31">
        <f t="shared" ref="Q62" si="50">IF(P62="",MIN(L62,N62),P62)</f>
        <v>0</v>
      </c>
      <c r="R62" s="32"/>
      <c r="S62" s="31" t="str">
        <f t="shared" ref="S62" si="51">IF(R62&lt;&gt;"",ROUND(Q62*R62,IF(Q62*R62&lt;100,0,IF(Q62*R62&lt;10000,-1,-LOG10(Q62*R62)+2))),"")</f>
        <v/>
      </c>
    </row>
    <row r="63" spans="2:19" s="24" customFormat="1" ht="12" customHeight="1" x14ac:dyDescent="0.15">
      <c r="B63" s="20"/>
      <c r="C63" s="21"/>
      <c r="D63" s="21"/>
      <c r="E63" s="22"/>
      <c r="F63" s="20"/>
      <c r="G63" s="23"/>
      <c r="H63" s="23"/>
      <c r="I63" s="21"/>
      <c r="K63" s="25"/>
      <c r="L63" s="25"/>
      <c r="M63" s="25"/>
      <c r="N63" s="25"/>
      <c r="O63" s="25"/>
      <c r="P63" s="25"/>
      <c r="Q63" s="25"/>
      <c r="R63" s="26"/>
      <c r="S63" s="25"/>
    </row>
    <row r="64" spans="2:19" s="24" customFormat="1" ht="12" customHeight="1" x14ac:dyDescent="0.15">
      <c r="B64" s="27"/>
      <c r="C64" s="28"/>
      <c r="D64" s="28"/>
      <c r="E64" s="29"/>
      <c r="F64" s="27"/>
      <c r="G64" s="30"/>
      <c r="H64" s="30"/>
      <c r="I64" s="28"/>
      <c r="K64" s="31"/>
      <c r="L64" s="31"/>
      <c r="M64" s="31"/>
      <c r="N64" s="31"/>
      <c r="O64" s="31"/>
      <c r="P64" s="31"/>
      <c r="Q64" s="31">
        <f t="shared" ref="Q64" si="52">IF(P64="",MIN(L64,N64),P64)</f>
        <v>0</v>
      </c>
      <c r="R64" s="32"/>
      <c r="S64" s="31" t="str">
        <f t="shared" ref="S64" si="53">IF(R64&lt;&gt;"",ROUND(Q64*R64,IF(Q64*R64&lt;100,0,IF(Q64*R64&lt;10000,-1,-LOG10(Q64*R64)+2))),"")</f>
        <v/>
      </c>
    </row>
    <row r="65" spans="2:19" s="24" customFormat="1" ht="12" customHeight="1" x14ac:dyDescent="0.15">
      <c r="B65" s="20"/>
      <c r="C65" s="21"/>
      <c r="D65" s="21"/>
      <c r="E65" s="22"/>
      <c r="F65" s="20"/>
      <c r="G65" s="23"/>
      <c r="H65" s="23"/>
      <c r="I65" s="21"/>
      <c r="K65" s="25"/>
      <c r="L65" s="25"/>
      <c r="M65" s="25"/>
      <c r="N65" s="25"/>
      <c r="O65" s="25"/>
      <c r="P65" s="25"/>
      <c r="Q65" s="25"/>
      <c r="R65" s="26"/>
      <c r="S65" s="25"/>
    </row>
    <row r="66" spans="2:19" s="24" customFormat="1" ht="12" customHeight="1" x14ac:dyDescent="0.15">
      <c r="B66" s="27"/>
      <c r="C66" s="28"/>
      <c r="D66" s="28"/>
      <c r="E66" s="29"/>
      <c r="F66" s="27"/>
      <c r="G66" s="30"/>
      <c r="H66" s="30"/>
      <c r="I66" s="28"/>
      <c r="K66" s="31"/>
      <c r="L66" s="31"/>
      <c r="M66" s="31"/>
      <c r="N66" s="31"/>
      <c r="O66" s="31"/>
      <c r="P66" s="31"/>
      <c r="Q66" s="31">
        <f t="shared" ref="Q66" si="54">IF(P66="",MIN(L66,N66),P66)</f>
        <v>0</v>
      </c>
      <c r="R66" s="32"/>
      <c r="S66" s="31" t="str">
        <f t="shared" ref="S66" si="55">IF(R66&lt;&gt;"",ROUND(Q66*R66,IF(Q66*R66&lt;100,0,IF(Q66*R66&lt;10000,-1,-LOG10(Q66*R66)+2))),"")</f>
        <v/>
      </c>
    </row>
    <row r="67" spans="2:19" s="24" customFormat="1" ht="12" customHeight="1" x14ac:dyDescent="0.15">
      <c r="B67" s="20"/>
      <c r="C67" s="21"/>
      <c r="D67" s="21"/>
      <c r="E67" s="22"/>
      <c r="F67" s="20"/>
      <c r="G67" s="23"/>
      <c r="H67" s="23"/>
      <c r="I67" s="21"/>
      <c r="K67" s="25"/>
      <c r="L67" s="25"/>
      <c r="M67" s="25"/>
      <c r="N67" s="25"/>
      <c r="O67" s="25"/>
      <c r="P67" s="25"/>
      <c r="Q67" s="25"/>
      <c r="R67" s="26"/>
      <c r="S67" s="25"/>
    </row>
    <row r="68" spans="2:19" s="24" customFormat="1" ht="12" customHeight="1" x14ac:dyDescent="0.15">
      <c r="B68" s="27"/>
      <c r="C68" s="28"/>
      <c r="D68" s="28"/>
      <c r="E68" s="29"/>
      <c r="F68" s="27"/>
      <c r="G68" s="30"/>
      <c r="H68" s="30"/>
      <c r="I68" s="28"/>
      <c r="K68" s="31"/>
      <c r="L68" s="31"/>
      <c r="M68" s="31"/>
      <c r="N68" s="31"/>
      <c r="O68" s="31"/>
      <c r="P68" s="31"/>
      <c r="Q68" s="31">
        <f t="shared" ref="Q68" si="56">IF(P68="",MIN(L68,N68),P68)</f>
        <v>0</v>
      </c>
      <c r="R68" s="32"/>
      <c r="S68" s="31" t="str">
        <f t="shared" ref="S68" si="57">IF(R68&lt;&gt;"",ROUND(Q68*R68,IF(Q68*R68&lt;100,0,IF(Q68*R68&lt;10000,-1,-LOG10(Q68*R68)+2))),"")</f>
        <v/>
      </c>
    </row>
    <row r="69" spans="2:19" s="24" customFormat="1" ht="12" customHeight="1" x14ac:dyDescent="0.15">
      <c r="B69" s="20"/>
      <c r="C69" s="21"/>
      <c r="D69" s="21"/>
      <c r="E69" s="22"/>
      <c r="F69" s="20"/>
      <c r="G69" s="23"/>
      <c r="H69" s="23"/>
      <c r="I69" s="21"/>
      <c r="K69" s="25"/>
      <c r="L69" s="25"/>
      <c r="M69" s="25"/>
      <c r="N69" s="25"/>
      <c r="O69" s="25"/>
      <c r="P69" s="25"/>
      <c r="Q69" s="25"/>
      <c r="R69" s="26"/>
      <c r="S69" s="25"/>
    </row>
    <row r="70" spans="2:19" s="24" customFormat="1" ht="12" customHeight="1" x14ac:dyDescent="0.15">
      <c r="B70" s="27"/>
      <c r="C70" s="28"/>
      <c r="D70" s="28"/>
      <c r="E70" s="29"/>
      <c r="F70" s="27"/>
      <c r="G70" s="30"/>
      <c r="H70" s="30"/>
      <c r="I70" s="28"/>
      <c r="K70" s="31"/>
      <c r="L70" s="31"/>
      <c r="M70" s="31"/>
      <c r="N70" s="31"/>
      <c r="O70" s="31"/>
      <c r="P70" s="31"/>
      <c r="Q70" s="31">
        <f t="shared" ref="Q70" si="58">IF(P70="",MIN(L70,N70),P70)</f>
        <v>0</v>
      </c>
      <c r="R70" s="32"/>
      <c r="S70" s="31" t="str">
        <f t="shared" ref="S70" si="59">IF(R70&lt;&gt;"",ROUND(Q70*R70,IF(Q70*R70&lt;100,0,IF(Q70*R70&lt;10000,-1,-LOG10(Q70*R70)+2))),"")</f>
        <v/>
      </c>
    </row>
    <row r="71" spans="2:19" s="24" customFormat="1" ht="12" customHeight="1" x14ac:dyDescent="0.15">
      <c r="B71" s="20"/>
      <c r="C71" s="21"/>
      <c r="D71" s="21"/>
      <c r="E71" s="22"/>
      <c r="F71" s="20"/>
      <c r="G71" s="23"/>
      <c r="H71" s="23"/>
      <c r="I71" s="21"/>
      <c r="K71" s="25"/>
      <c r="L71" s="25"/>
      <c r="M71" s="25"/>
      <c r="N71" s="25"/>
      <c r="O71" s="25"/>
      <c r="P71" s="25"/>
      <c r="Q71" s="25"/>
      <c r="R71" s="26"/>
      <c r="S71" s="25"/>
    </row>
    <row r="72" spans="2:19" s="24" customFormat="1" ht="12" customHeight="1" x14ac:dyDescent="0.15">
      <c r="B72" s="27"/>
      <c r="C72" s="28"/>
      <c r="D72" s="28"/>
      <c r="E72" s="29"/>
      <c r="F72" s="27"/>
      <c r="G72" s="30"/>
      <c r="H72" s="30"/>
      <c r="I72" s="28"/>
      <c r="K72" s="31"/>
      <c r="L72" s="31"/>
      <c r="M72" s="31"/>
      <c r="N72" s="31"/>
      <c r="O72" s="31"/>
      <c r="P72" s="31"/>
      <c r="Q72" s="31">
        <f t="shared" ref="Q72" si="60">IF(P72="",MIN(L72,N72),P72)</f>
        <v>0</v>
      </c>
      <c r="R72" s="32"/>
      <c r="S72" s="31" t="str">
        <f t="shared" ref="S72" si="61">IF(R72&lt;&gt;"",ROUND(Q72*R72,IF(Q72*R72&lt;100,0,IF(Q72*R72&lt;10000,-1,-LOG10(Q72*R72)+2))),"")</f>
        <v/>
      </c>
    </row>
    <row r="73" spans="2:19" s="24" customFormat="1" ht="12" customHeight="1" x14ac:dyDescent="0.15">
      <c r="B73" s="20"/>
      <c r="C73" s="21"/>
      <c r="D73" s="21"/>
      <c r="E73" s="22"/>
      <c r="F73" s="20"/>
      <c r="G73" s="23"/>
      <c r="H73" s="23"/>
      <c r="I73" s="21"/>
      <c r="K73" s="25"/>
      <c r="L73" s="25"/>
      <c r="M73" s="25"/>
      <c r="N73" s="25"/>
      <c r="O73" s="25"/>
      <c r="P73" s="25"/>
      <c r="Q73" s="25"/>
      <c r="R73" s="26"/>
      <c r="S73" s="25"/>
    </row>
    <row r="74" spans="2:19" s="24" customFormat="1" ht="12" customHeight="1" x14ac:dyDescent="0.15">
      <c r="B74" s="27"/>
      <c r="C74" s="28"/>
      <c r="D74" s="28"/>
      <c r="E74" s="29"/>
      <c r="F74" s="27"/>
      <c r="G74" s="30"/>
      <c r="H74" s="30"/>
      <c r="I74" s="28"/>
      <c r="K74" s="31"/>
      <c r="L74" s="31"/>
      <c r="M74" s="31"/>
      <c r="N74" s="31"/>
      <c r="O74" s="31"/>
      <c r="P74" s="31"/>
      <c r="Q74" s="31">
        <f t="shared" ref="Q74" si="62">IF(P74="",MIN(L74,N74),P74)</f>
        <v>0</v>
      </c>
      <c r="R74" s="32"/>
      <c r="S74" s="31" t="str">
        <f t="shared" ref="S74" si="63">IF(R74&lt;&gt;"",ROUND(Q74*R74,IF(Q74*R74&lt;100,0,IF(Q74*R74&lt;10000,-1,-LOG10(Q74*R74)+2))),"")</f>
        <v/>
      </c>
    </row>
    <row r="75" spans="2:19" s="24" customFormat="1" ht="12" customHeight="1" x14ac:dyDescent="0.15">
      <c r="B75" s="20"/>
      <c r="C75" s="21"/>
      <c r="D75" s="21"/>
      <c r="E75" s="22"/>
      <c r="F75" s="20"/>
      <c r="G75" s="23"/>
      <c r="H75" s="23"/>
      <c r="I75" s="21"/>
      <c r="K75" s="25"/>
      <c r="L75" s="25"/>
      <c r="M75" s="25"/>
      <c r="N75" s="25"/>
      <c r="O75" s="25"/>
      <c r="P75" s="25"/>
      <c r="Q75" s="25"/>
      <c r="R75" s="26"/>
      <c r="S75" s="25"/>
    </row>
    <row r="76" spans="2:19" s="24" customFormat="1" ht="12" customHeight="1" x14ac:dyDescent="0.15">
      <c r="B76" s="27"/>
      <c r="C76" s="28"/>
      <c r="D76" s="28"/>
      <c r="E76" s="29"/>
      <c r="F76" s="27"/>
      <c r="G76" s="30"/>
      <c r="H76" s="30"/>
      <c r="I76" s="28"/>
      <c r="K76" s="31"/>
      <c r="L76" s="31"/>
      <c r="M76" s="31"/>
      <c r="N76" s="31"/>
      <c r="O76" s="31"/>
      <c r="P76" s="31"/>
      <c r="Q76" s="31">
        <f t="shared" ref="Q76" si="64">IF(P76="",MIN(L76,N76),P76)</f>
        <v>0</v>
      </c>
      <c r="R76" s="32"/>
      <c r="S76" s="31" t="str">
        <f t="shared" ref="S76" si="65">IF(R76&lt;&gt;"",ROUND(Q76*R76,IF(Q76*R76&lt;100,0,IF(Q76*R76&lt;10000,-1,-LOG10(Q76*R76)+2))),"")</f>
        <v/>
      </c>
    </row>
    <row r="77" spans="2:19" s="24" customFormat="1" ht="12" customHeight="1" x14ac:dyDescent="0.15">
      <c r="B77" s="20"/>
      <c r="C77" s="21"/>
      <c r="D77" s="21"/>
      <c r="E77" s="22"/>
      <c r="F77" s="20"/>
      <c r="G77" s="23"/>
      <c r="H77" s="23"/>
      <c r="I77" s="21"/>
      <c r="K77" s="25"/>
      <c r="L77" s="25"/>
      <c r="M77" s="25"/>
      <c r="N77" s="25"/>
      <c r="O77" s="25"/>
      <c r="P77" s="25"/>
      <c r="Q77" s="25"/>
      <c r="R77" s="26"/>
      <c r="S77" s="25"/>
    </row>
    <row r="78" spans="2:19" s="24" customFormat="1" ht="12" customHeight="1" x14ac:dyDescent="0.15">
      <c r="B78" s="27"/>
      <c r="C78" s="27" t="str">
        <f>B12&amp;"　計"</f>
        <v>Ⅰ　計</v>
      </c>
      <c r="D78" s="28"/>
      <c r="E78" s="29"/>
      <c r="F78" s="27"/>
      <c r="G78" s="30"/>
      <c r="H78" s="30"/>
      <c r="I78" s="28"/>
      <c r="K78" s="31"/>
      <c r="L78" s="31"/>
      <c r="M78" s="31"/>
      <c r="N78" s="31"/>
      <c r="O78" s="31"/>
      <c r="P78" s="31"/>
      <c r="Q78" s="31">
        <f t="shared" ref="Q78" si="66">IF(P78="",MIN(L78,N78),P78)</f>
        <v>0</v>
      </c>
      <c r="R78" s="32"/>
      <c r="S78" s="31" t="str">
        <f t="shared" ref="S78" si="67">IF(R78&lt;&gt;"",ROUND(Q78*R78,IF(Q78*R78&lt;100,0,IF(Q78*R78&lt;10000,-1,-LOG10(Q78*R78)+2))),"")</f>
        <v/>
      </c>
    </row>
    <row r="79" spans="2:19" s="24" customFormat="1" ht="12" customHeight="1" x14ac:dyDescent="0.15">
      <c r="B79" s="20"/>
      <c r="C79" s="21"/>
      <c r="D79" s="21"/>
      <c r="E79" s="22"/>
      <c r="F79" s="20"/>
      <c r="G79" s="23"/>
      <c r="H79" s="23"/>
      <c r="I79" s="21"/>
      <c r="K79" s="25"/>
      <c r="L79" s="25"/>
      <c r="M79" s="25"/>
      <c r="N79" s="25"/>
      <c r="O79" s="25"/>
      <c r="P79" s="25"/>
      <c r="Q79" s="25"/>
      <c r="R79" s="26"/>
      <c r="S79" s="25"/>
    </row>
    <row r="80" spans="2:19" s="24" customFormat="1" ht="12" customHeight="1" x14ac:dyDescent="0.15">
      <c r="B80" s="27"/>
      <c r="C80" s="28"/>
      <c r="D80" s="28"/>
      <c r="E80" s="29"/>
      <c r="F80" s="27"/>
      <c r="G80" s="30"/>
      <c r="H80" s="30" t="str">
        <f t="shared" ref="H80" si="68">IF(E80="","",ROUNDDOWN(E80*G80,0))</f>
        <v/>
      </c>
      <c r="I80" s="28"/>
      <c r="K80" s="31"/>
      <c r="L80" s="31"/>
      <c r="M80" s="31"/>
      <c r="N80" s="31"/>
      <c r="O80" s="31"/>
      <c r="P80" s="31"/>
      <c r="Q80" s="31">
        <f t="shared" ref="Q80" si="69">IF(P80="",MIN(L80,N80),P80)</f>
        <v>0</v>
      </c>
      <c r="R80" s="32"/>
      <c r="S80" s="31" t="str">
        <f t="shared" ref="S80" si="70">IF(R80&lt;&gt;"",ROUND(Q80*R80,IF(Q80*R80&lt;100,0,IF(Q80*R80&lt;10000,-1,-LOG10(Q80*R80)+2))),"")</f>
        <v/>
      </c>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S127"/>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電気鑑!B18</f>
        <v>Ⅱ</v>
      </c>
      <c r="C12" s="28" t="str">
        <f>電気鑑!C18</f>
        <v>本館改修</v>
      </c>
      <c r="D12" s="28" t="s">
        <v>139</v>
      </c>
      <c r="E12" s="29"/>
      <c r="F12" s="27"/>
      <c r="G12" s="30"/>
      <c r="H12" s="30"/>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2</v>
      </c>
      <c r="C16" s="28" t="s">
        <v>114</v>
      </c>
      <c r="D16" s="28"/>
      <c r="E16" s="29">
        <v>1</v>
      </c>
      <c r="F16" s="27" t="s">
        <v>113</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3</v>
      </c>
      <c r="C18" s="28" t="s">
        <v>115</v>
      </c>
      <c r="D18" s="28"/>
      <c r="E18" s="29">
        <v>1</v>
      </c>
      <c r="F18" s="27" t="s">
        <v>113</v>
      </c>
      <c r="G18" s="30"/>
      <c r="H18" s="30"/>
      <c r="I18" s="28"/>
      <c r="K18" s="31"/>
      <c r="L18" s="31"/>
      <c r="M18" s="31"/>
      <c r="N18" s="31"/>
      <c r="O18" s="31"/>
      <c r="P18" s="31"/>
      <c r="Q18" s="31">
        <f t="shared" ref="Q18" si="6">IF(P18="",MIN(L18,N18),P18)</f>
        <v>0</v>
      </c>
      <c r="R18" s="32"/>
      <c r="S18" s="31" t="str">
        <f t="shared" ref="S18" si="7">IF(R18&lt;&gt;"",ROUND(Q18*R18,IF(Q18*R18&lt;100,0,IF(Q18*R18&lt;10000,-1,-LOG10(Q18*R18)+2))),"")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5</v>
      </c>
      <c r="C20" s="28" t="s">
        <v>95</v>
      </c>
      <c r="D20" s="28"/>
      <c r="E20" s="29">
        <v>1</v>
      </c>
      <c r="F20" s="27" t="s">
        <v>113</v>
      </c>
      <c r="G20" s="30"/>
      <c r="H20" s="30"/>
      <c r="I20" s="28"/>
      <c r="K20" s="31"/>
      <c r="L20" s="31"/>
      <c r="M20" s="31"/>
      <c r="N20" s="31"/>
      <c r="O20" s="31"/>
      <c r="P20" s="31"/>
      <c r="Q20" s="31">
        <f t="shared" ref="Q20" si="8">IF(P20="",MIN(L20,N20),P20)</f>
        <v>0</v>
      </c>
      <c r="R20" s="32"/>
      <c r="S20" s="31" t="str">
        <f t="shared" ref="S20" si="9">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9</v>
      </c>
      <c r="C22" s="28" t="s">
        <v>99</v>
      </c>
      <c r="D22" s="28"/>
      <c r="E22" s="29">
        <v>1</v>
      </c>
      <c r="F22" s="27" t="s">
        <v>113</v>
      </c>
      <c r="G22" s="30"/>
      <c r="H22" s="30"/>
      <c r="I22" s="28"/>
      <c r="K22" s="31"/>
      <c r="L22" s="31"/>
      <c r="M22" s="31"/>
      <c r="N22" s="31"/>
      <c r="O22" s="31"/>
      <c r="P22" s="31"/>
      <c r="Q22" s="31">
        <f t="shared" ref="Q22" si="10">IF(P22="",MIN(L22,N22),P22)</f>
        <v>0</v>
      </c>
      <c r="R22" s="32"/>
      <c r="S22" s="31" t="str">
        <f t="shared" ref="S22" si="11">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v>13</v>
      </c>
      <c r="C24" s="28" t="s">
        <v>103</v>
      </c>
      <c r="D24" s="28"/>
      <c r="E24" s="29">
        <v>1</v>
      </c>
      <c r="F24" s="27" t="s">
        <v>113</v>
      </c>
      <c r="G24" s="30"/>
      <c r="H24" s="30"/>
      <c r="I24" s="28"/>
      <c r="K24" s="31"/>
      <c r="L24" s="31"/>
      <c r="M24" s="31"/>
      <c r="N24" s="31"/>
      <c r="O24" s="31"/>
      <c r="P24" s="31"/>
      <c r="Q24" s="31">
        <f t="shared" ref="Q24" si="12">IF(P24="",MIN(L24,N24),P24)</f>
        <v>0</v>
      </c>
      <c r="R24" s="32"/>
      <c r="S24" s="31" t="str">
        <f t="shared" ref="S24" si="13">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v>14</v>
      </c>
      <c r="C26" s="28" t="s">
        <v>104</v>
      </c>
      <c r="D26" s="28"/>
      <c r="E26" s="29">
        <v>1</v>
      </c>
      <c r="F26" s="27" t="s">
        <v>113</v>
      </c>
      <c r="G26" s="30"/>
      <c r="H26" s="30"/>
      <c r="I26" s="28"/>
      <c r="K26" s="31"/>
      <c r="L26" s="31"/>
      <c r="M26" s="31"/>
      <c r="N26" s="31"/>
      <c r="O26" s="31"/>
      <c r="P26" s="31"/>
      <c r="Q26" s="31">
        <f t="shared" ref="Q26" si="14">IF(P26="",MIN(L26,N26),P26)</f>
        <v>0</v>
      </c>
      <c r="R26" s="32"/>
      <c r="S26" s="31" t="str">
        <f t="shared" ref="S26" si="15">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v>19</v>
      </c>
      <c r="C28" s="28" t="s">
        <v>109</v>
      </c>
      <c r="D28" s="28"/>
      <c r="E28" s="29">
        <v>1</v>
      </c>
      <c r="F28" s="27" t="s">
        <v>113</v>
      </c>
      <c r="G28" s="30"/>
      <c r="H28" s="30"/>
      <c r="I28" s="28"/>
      <c r="K28" s="31"/>
      <c r="L28" s="31"/>
      <c r="M28" s="31"/>
      <c r="N28" s="31"/>
      <c r="O28" s="31"/>
      <c r="P28" s="31"/>
      <c r="Q28" s="31">
        <f t="shared" ref="Q28" si="16">IF(P28="",MIN(L28,N28),P28)</f>
        <v>0</v>
      </c>
      <c r="R28" s="32"/>
      <c r="S28" s="31" t="str">
        <f t="shared" ref="S28" si="17">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v>20</v>
      </c>
      <c r="C30" s="28" t="s">
        <v>110</v>
      </c>
      <c r="D30" s="28"/>
      <c r="E30" s="29">
        <v>1</v>
      </c>
      <c r="F30" s="27" t="s">
        <v>113</v>
      </c>
      <c r="G30" s="30"/>
      <c r="H30" s="30"/>
      <c r="I30" s="28"/>
      <c r="K30" s="31"/>
      <c r="L30" s="31"/>
      <c r="M30" s="31"/>
      <c r="N30" s="31"/>
      <c r="O30" s="31"/>
      <c r="P30" s="31"/>
      <c r="Q30" s="31">
        <f t="shared" ref="Q30" si="18">IF(P30="",MIN(L30,N30),P30)</f>
        <v>0</v>
      </c>
      <c r="R30" s="32"/>
      <c r="S30" s="31" t="str">
        <f t="shared" ref="S30" si="19">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v>21</v>
      </c>
      <c r="C32" s="28" t="s">
        <v>111</v>
      </c>
      <c r="D32" s="28"/>
      <c r="E32" s="29">
        <v>1</v>
      </c>
      <c r="F32" s="27" t="s">
        <v>113</v>
      </c>
      <c r="G32" s="30"/>
      <c r="H32" s="30"/>
      <c r="I32" s="28"/>
      <c r="K32" s="31"/>
      <c r="L32" s="31"/>
      <c r="M32" s="31"/>
      <c r="N32" s="31"/>
      <c r="O32" s="31"/>
      <c r="P32" s="31"/>
      <c r="Q32" s="31">
        <f t="shared" ref="Q32" si="20">IF(P32="",MIN(L32,N32),P32)</f>
        <v>0</v>
      </c>
      <c r="R32" s="32"/>
      <c r="S32" s="31" t="str">
        <f t="shared" ref="S32" si="21">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v>22</v>
      </c>
      <c r="C34" s="28" t="s">
        <v>112</v>
      </c>
      <c r="D34" s="28"/>
      <c r="E34" s="29">
        <v>1</v>
      </c>
      <c r="F34" s="27" t="s">
        <v>113</v>
      </c>
      <c r="G34" s="30"/>
      <c r="H34" s="30"/>
      <c r="I34" s="28"/>
      <c r="K34" s="31"/>
      <c r="L34" s="31"/>
      <c r="M34" s="31"/>
      <c r="N34" s="31"/>
      <c r="O34" s="31"/>
      <c r="P34" s="31"/>
      <c r="Q34" s="31">
        <f t="shared" ref="Q34" si="22">IF(P34="",MIN(L34,N34),P34)</f>
        <v>0</v>
      </c>
      <c r="R34" s="32"/>
      <c r="S34" s="31" t="str">
        <f t="shared" ref="S34" si="23">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4">IF(P36="",MIN(L36,N36),P36)</f>
        <v>0</v>
      </c>
      <c r="R36" s="32"/>
      <c r="S36" s="31" t="str">
        <f t="shared" ref="S36" si="25">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6">IF(P38="",MIN(L38,N38),P38)</f>
        <v>0</v>
      </c>
      <c r="R38" s="32"/>
      <c r="S38" s="31" t="str">
        <f t="shared" ref="S38" si="27">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8">IF(P40="",MIN(L40,N40),P40)</f>
        <v>0</v>
      </c>
      <c r="R40" s="32"/>
      <c r="S40" s="31" t="str">
        <f t="shared" ref="S40" si="29">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30">IF(P42="",MIN(L42,N42),P42)</f>
        <v>0</v>
      </c>
      <c r="R42" s="32"/>
      <c r="S42" s="31" t="str">
        <f t="shared" ref="S42" si="31">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2">IF(P44="",MIN(L44,N44),P44)</f>
        <v>0</v>
      </c>
      <c r="R44" s="32"/>
      <c r="S44" s="31" t="str">
        <f t="shared" ref="S44" si="33">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4">IF(P46="",MIN(L46,N46),P46)</f>
        <v>0</v>
      </c>
      <c r="R46" s="32"/>
      <c r="S46" s="31" t="str">
        <f t="shared" ref="S46" si="35">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tr">
        <f>B12&amp;"　計"</f>
        <v>Ⅱ　計</v>
      </c>
      <c r="D48" s="28"/>
      <c r="E48" s="29"/>
      <c r="F48" s="27"/>
      <c r="G48" s="30"/>
      <c r="H48" s="30"/>
      <c r="I48" s="28"/>
      <c r="K48" s="31"/>
      <c r="L48" s="31"/>
      <c r="M48" s="31"/>
      <c r="N48" s="31"/>
      <c r="O48" s="31"/>
      <c r="P48" s="31"/>
      <c r="Q48" s="31">
        <f t="shared" ref="Q48" si="36">IF(P48="",MIN(L48,N48),P48)</f>
        <v>0</v>
      </c>
      <c r="R48" s="32"/>
      <c r="S48" s="31" t="str">
        <f t="shared" ref="S48" si="37">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c r="I50" s="28"/>
      <c r="K50" s="31"/>
      <c r="L50" s="31"/>
      <c r="M50" s="31"/>
      <c r="N50" s="31"/>
      <c r="O50" s="31"/>
      <c r="P50" s="31"/>
      <c r="Q50" s="31">
        <f t="shared" ref="Q50" si="38">IF(P50="",MIN(L50,N50),P50)</f>
        <v>0</v>
      </c>
      <c r="R50" s="32"/>
      <c r="S50" s="31" t="str">
        <f t="shared" ref="S50" si="39">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S127"/>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電気鑑!B20</f>
        <v>Ⅲ</v>
      </c>
      <c r="C12" s="28" t="str">
        <f>電気鑑!C20</f>
        <v>自走式立体駐車場</v>
      </c>
      <c r="D12" s="28" t="s">
        <v>139</v>
      </c>
      <c r="E12" s="29"/>
      <c r="F12" s="27"/>
      <c r="G12" s="30"/>
      <c r="H12" s="30"/>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28" t="s">
        <v>91</v>
      </c>
      <c r="D16" s="28"/>
      <c r="E16" s="29">
        <v>1</v>
      </c>
      <c r="F16" s="27" t="s">
        <v>113</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92</v>
      </c>
      <c r="D18" s="28"/>
      <c r="E18" s="29">
        <v>1</v>
      </c>
      <c r="F18" s="27" t="s">
        <v>113</v>
      </c>
      <c r="G18" s="30"/>
      <c r="H18" s="30"/>
      <c r="I18" s="28"/>
      <c r="K18" s="31"/>
      <c r="L18" s="31"/>
      <c r="M18" s="31"/>
      <c r="N18" s="31"/>
      <c r="O18" s="31"/>
      <c r="P18" s="31"/>
      <c r="Q18" s="31">
        <f t="shared" ref="Q18" si="6">IF(P18="",MIN(L18,N18),P18)</f>
        <v>0</v>
      </c>
      <c r="R18" s="32"/>
      <c r="S18" s="31" t="str">
        <f t="shared" ref="S18" si="7">IF(R18&lt;&gt;"",ROUND(Q18*R18,IF(Q18*R18&lt;100,0,IF(Q18*R18&lt;10000,-1,-LOG10(Q18*R18)+2))),"")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97</v>
      </c>
      <c r="D20" s="28"/>
      <c r="E20" s="29">
        <v>1</v>
      </c>
      <c r="F20" s="27" t="s">
        <v>113</v>
      </c>
      <c r="G20" s="30"/>
      <c r="H20" s="30"/>
      <c r="I20" s="28"/>
      <c r="K20" s="31"/>
      <c r="L20" s="31"/>
      <c r="M20" s="31"/>
      <c r="N20" s="31"/>
      <c r="O20" s="31"/>
      <c r="P20" s="31"/>
      <c r="Q20" s="31">
        <f t="shared" ref="Q20" si="8">IF(P20="",MIN(L20,N20),P20)</f>
        <v>0</v>
      </c>
      <c r="R20" s="32"/>
      <c r="S20" s="31" t="str">
        <f t="shared" ref="S20" si="9">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13</v>
      </c>
      <c r="C22" s="28" t="s">
        <v>103</v>
      </c>
      <c r="D22" s="28"/>
      <c r="E22" s="29">
        <v>1</v>
      </c>
      <c r="F22" s="27" t="s">
        <v>113</v>
      </c>
      <c r="G22" s="30"/>
      <c r="H22" s="30"/>
      <c r="I22" s="28"/>
      <c r="K22" s="31"/>
      <c r="L22" s="31"/>
      <c r="M22" s="31"/>
      <c r="N22" s="31"/>
      <c r="O22" s="31"/>
      <c r="P22" s="31"/>
      <c r="Q22" s="31">
        <f t="shared" ref="Q22" si="10">IF(P22="",MIN(L22,N22),P22)</f>
        <v>0</v>
      </c>
      <c r="R22" s="32"/>
      <c r="S22" s="31" t="str">
        <f t="shared" ref="S22" si="11">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v>16</v>
      </c>
      <c r="C24" s="28" t="s">
        <v>106</v>
      </c>
      <c r="D24" s="28"/>
      <c r="E24" s="29">
        <v>1</v>
      </c>
      <c r="F24" s="27" t="s">
        <v>113</v>
      </c>
      <c r="G24" s="30"/>
      <c r="H24" s="30"/>
      <c r="I24" s="28"/>
      <c r="K24" s="31"/>
      <c r="L24" s="31"/>
      <c r="M24" s="31"/>
      <c r="N24" s="31"/>
      <c r="O24" s="31"/>
      <c r="P24" s="31"/>
      <c r="Q24" s="31">
        <f t="shared" ref="Q24" si="12">IF(P24="",MIN(L24,N24),P24)</f>
        <v>0</v>
      </c>
      <c r="R24" s="32"/>
      <c r="S24" s="31" t="str">
        <f t="shared" ref="S24" si="13">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v>17</v>
      </c>
      <c r="C26" s="28" t="s">
        <v>107</v>
      </c>
      <c r="D26" s="28"/>
      <c r="E26" s="29">
        <v>1</v>
      </c>
      <c r="F26" s="27" t="s">
        <v>113</v>
      </c>
      <c r="G26" s="30"/>
      <c r="H26" s="30"/>
      <c r="I26" s="28"/>
      <c r="K26" s="31"/>
      <c r="L26" s="31"/>
      <c r="M26" s="31"/>
      <c r="N26" s="31"/>
      <c r="O26" s="31"/>
      <c r="P26" s="31"/>
      <c r="Q26" s="31">
        <f t="shared" ref="Q26" si="14">IF(P26="",MIN(L26,N26),P26)</f>
        <v>0</v>
      </c>
      <c r="R26" s="32"/>
      <c r="S26" s="31" t="str">
        <f t="shared" ref="S26" si="15">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v>19</v>
      </c>
      <c r="C28" s="28" t="s">
        <v>109</v>
      </c>
      <c r="D28" s="28"/>
      <c r="E28" s="29">
        <v>1</v>
      </c>
      <c r="F28" s="27" t="s">
        <v>113</v>
      </c>
      <c r="G28" s="30"/>
      <c r="H28" s="30"/>
      <c r="I28" s="28"/>
      <c r="K28" s="31"/>
      <c r="L28" s="31"/>
      <c r="M28" s="31"/>
      <c r="N28" s="31"/>
      <c r="O28" s="31"/>
      <c r="P28" s="31"/>
      <c r="Q28" s="31">
        <f t="shared" ref="Q28" si="16">IF(P28="",MIN(L28,N28),P28)</f>
        <v>0</v>
      </c>
      <c r="R28" s="32"/>
      <c r="S28" s="31" t="str">
        <f t="shared" ref="S28" si="17">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v>21</v>
      </c>
      <c r="C30" s="28" t="s">
        <v>111</v>
      </c>
      <c r="D30" s="28"/>
      <c r="E30" s="29">
        <v>1</v>
      </c>
      <c r="F30" s="27" t="s">
        <v>113</v>
      </c>
      <c r="G30" s="30"/>
      <c r="H30" s="30"/>
      <c r="I30" s="28"/>
      <c r="K30" s="31"/>
      <c r="L30" s="31"/>
      <c r="M30" s="31"/>
      <c r="N30" s="31"/>
      <c r="O30" s="31"/>
      <c r="P30" s="31"/>
      <c r="Q30" s="31">
        <f t="shared" ref="Q30" si="18">IF(P30="",MIN(L30,N30),P30)</f>
        <v>0</v>
      </c>
      <c r="R30" s="32"/>
      <c r="S30" s="31" t="str">
        <f t="shared" ref="S30" si="19">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v>22</v>
      </c>
      <c r="C32" s="28" t="s">
        <v>112</v>
      </c>
      <c r="D32" s="28"/>
      <c r="E32" s="29">
        <v>1</v>
      </c>
      <c r="F32" s="27" t="s">
        <v>113</v>
      </c>
      <c r="G32" s="30"/>
      <c r="H32" s="30"/>
      <c r="I32" s="28"/>
      <c r="K32" s="31"/>
      <c r="L32" s="31"/>
      <c r="M32" s="31"/>
      <c r="N32" s="31"/>
      <c r="O32" s="31"/>
      <c r="P32" s="31"/>
      <c r="Q32" s="31">
        <f t="shared" ref="Q32" si="20">IF(P32="",MIN(L32,N32),P32)</f>
        <v>0</v>
      </c>
      <c r="R32" s="32"/>
      <c r="S32" s="31" t="str">
        <f t="shared" ref="S32" si="21">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2">IF(P34="",MIN(L34,N34),P34)</f>
        <v>0</v>
      </c>
      <c r="R34" s="32"/>
      <c r="S34" s="31" t="str">
        <f t="shared" ref="S34" si="23">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4">IF(P36="",MIN(L36,N36),P36)</f>
        <v>0</v>
      </c>
      <c r="R36" s="32"/>
      <c r="S36" s="31" t="str">
        <f t="shared" ref="S36" si="25">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6">IF(P38="",MIN(L38,N38),P38)</f>
        <v>0</v>
      </c>
      <c r="R38" s="32"/>
      <c r="S38" s="31" t="str">
        <f t="shared" ref="S38" si="27">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8">IF(P40="",MIN(L40,N40),P40)</f>
        <v>0</v>
      </c>
      <c r="R40" s="32"/>
      <c r="S40" s="31" t="str">
        <f t="shared" ref="S40" si="29">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30">IF(P42="",MIN(L42,N42),P42)</f>
        <v>0</v>
      </c>
      <c r="R42" s="32"/>
      <c r="S42" s="31" t="str">
        <f t="shared" ref="S42" si="31">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2">IF(P44="",MIN(L44,N44),P44)</f>
        <v>0</v>
      </c>
      <c r="R44" s="32"/>
      <c r="S44" s="31" t="str">
        <f t="shared" ref="S44" si="33">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4">IF(P46="",MIN(L46,N46),P46)</f>
        <v>0</v>
      </c>
      <c r="R46" s="32"/>
      <c r="S46" s="31" t="str">
        <f t="shared" ref="S46" si="35">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tr">
        <f>B12&amp;"　計"</f>
        <v>Ⅲ　計</v>
      </c>
      <c r="D48" s="28"/>
      <c r="E48" s="29"/>
      <c r="F48" s="27"/>
      <c r="G48" s="30"/>
      <c r="H48" s="30"/>
      <c r="I48" s="28"/>
      <c r="K48" s="31"/>
      <c r="L48" s="31"/>
      <c r="M48" s="31"/>
      <c r="N48" s="31"/>
      <c r="O48" s="31"/>
      <c r="P48" s="31"/>
      <c r="Q48" s="31">
        <f t="shared" ref="Q48" si="36">IF(P48="",MIN(L48,N48),P48)</f>
        <v>0</v>
      </c>
      <c r="R48" s="32"/>
      <c r="S48" s="31" t="str">
        <f t="shared" ref="S48" si="37">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c r="I50" s="28"/>
      <c r="K50" s="31"/>
      <c r="L50" s="31"/>
      <c r="M50" s="31"/>
      <c r="N50" s="31"/>
      <c r="O50" s="31"/>
      <c r="P50" s="31"/>
      <c r="Q50" s="31">
        <f t="shared" ref="Q50" si="38">IF(P50="",MIN(L50,N50),P50)</f>
        <v>0</v>
      </c>
      <c r="R50" s="32"/>
      <c r="S50" s="31" t="str">
        <f t="shared" ref="S50" si="39">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S127"/>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電気鑑!B16</f>
        <v>Ⅰ</v>
      </c>
      <c r="C12" s="28" t="str">
        <f>電気鑑!C16</f>
        <v>防災棟</v>
      </c>
      <c r="D12" s="28" t="s">
        <v>140</v>
      </c>
      <c r="E12" s="29"/>
      <c r="F12" s="27"/>
      <c r="G12" s="30"/>
      <c r="H12" s="30"/>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28" t="s">
        <v>116</v>
      </c>
      <c r="D16" s="28"/>
      <c r="E16" s="29">
        <v>1</v>
      </c>
      <c r="F16" s="27" t="s">
        <v>113</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117</v>
      </c>
      <c r="D18" s="28"/>
      <c r="E18" s="29">
        <v>1</v>
      </c>
      <c r="F18" s="27" t="s">
        <v>113</v>
      </c>
      <c r="G18" s="30"/>
      <c r="H18" s="30"/>
      <c r="I18" s="28"/>
      <c r="K18" s="31"/>
      <c r="L18" s="31"/>
      <c r="M18" s="31"/>
      <c r="N18" s="31"/>
      <c r="O18" s="31"/>
      <c r="P18" s="31"/>
      <c r="Q18" s="31">
        <f t="shared" ref="Q18" si="6">IF(P18="",MIN(L18,N18),P18)</f>
        <v>0</v>
      </c>
      <c r="R18" s="32"/>
      <c r="S18" s="31" t="str">
        <f t="shared" ref="S18" si="7">IF(R18&lt;&gt;"",ROUND(Q18*R18,IF(Q18*R18&lt;100,0,IF(Q18*R18&lt;10000,-1,-LOG10(Q18*R18)+2))),"")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118</v>
      </c>
      <c r="D20" s="28"/>
      <c r="E20" s="29">
        <v>1</v>
      </c>
      <c r="F20" s="27" t="s">
        <v>113</v>
      </c>
      <c r="G20" s="30"/>
      <c r="H20" s="30"/>
      <c r="I20" s="28"/>
      <c r="K20" s="31"/>
      <c r="L20" s="31"/>
      <c r="M20" s="31"/>
      <c r="N20" s="31"/>
      <c r="O20" s="31"/>
      <c r="P20" s="31"/>
      <c r="Q20" s="31">
        <f t="shared" ref="Q20" si="8">IF(P20="",MIN(L20,N20),P20)</f>
        <v>0</v>
      </c>
      <c r="R20" s="32"/>
      <c r="S20" s="31" t="str">
        <f t="shared" ref="S20" si="9">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4</v>
      </c>
      <c r="C22" s="28" t="s">
        <v>119</v>
      </c>
      <c r="D22" s="28"/>
      <c r="E22" s="29">
        <v>1</v>
      </c>
      <c r="F22" s="27" t="s">
        <v>113</v>
      </c>
      <c r="G22" s="30"/>
      <c r="H22" s="30"/>
      <c r="I22" s="28"/>
      <c r="K22" s="31"/>
      <c r="L22" s="31"/>
      <c r="M22" s="31"/>
      <c r="N22" s="31"/>
      <c r="O22" s="31"/>
      <c r="P22" s="31"/>
      <c r="Q22" s="31">
        <f t="shared" ref="Q22" si="10">IF(P22="",MIN(L22,N22),P22)</f>
        <v>0</v>
      </c>
      <c r="R22" s="32"/>
      <c r="S22" s="31" t="str">
        <f t="shared" ref="S22" si="11">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v>5</v>
      </c>
      <c r="C24" s="28" t="s">
        <v>120</v>
      </c>
      <c r="D24" s="28"/>
      <c r="E24" s="29">
        <v>1</v>
      </c>
      <c r="F24" s="27" t="s">
        <v>113</v>
      </c>
      <c r="G24" s="30"/>
      <c r="H24" s="30"/>
      <c r="I24" s="28"/>
      <c r="K24" s="31"/>
      <c r="L24" s="31"/>
      <c r="M24" s="31"/>
      <c r="N24" s="31"/>
      <c r="O24" s="31"/>
      <c r="P24" s="31"/>
      <c r="Q24" s="31">
        <f t="shared" ref="Q24" si="12">IF(P24="",MIN(L24,N24),P24)</f>
        <v>0</v>
      </c>
      <c r="R24" s="32"/>
      <c r="S24" s="31" t="str">
        <f t="shared" ref="S24" si="13">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v>6</v>
      </c>
      <c r="C26" s="28" t="s">
        <v>121</v>
      </c>
      <c r="D26" s="28"/>
      <c r="E26" s="29">
        <v>1</v>
      </c>
      <c r="F26" s="27" t="s">
        <v>113</v>
      </c>
      <c r="G26" s="30"/>
      <c r="H26" s="30"/>
      <c r="I26" s="28"/>
      <c r="K26" s="31"/>
      <c r="L26" s="31"/>
      <c r="M26" s="31"/>
      <c r="N26" s="31"/>
      <c r="O26" s="31"/>
      <c r="P26" s="31"/>
      <c r="Q26" s="31">
        <f t="shared" ref="Q26" si="14">IF(P26="",MIN(L26,N26),P26)</f>
        <v>0</v>
      </c>
      <c r="R26" s="32"/>
      <c r="S26" s="31" t="str">
        <f t="shared" ref="S26" si="15">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v>7</v>
      </c>
      <c r="C28" s="28" t="s">
        <v>122</v>
      </c>
      <c r="D28" s="28"/>
      <c r="E28" s="29">
        <v>1</v>
      </c>
      <c r="F28" s="27" t="s">
        <v>113</v>
      </c>
      <c r="G28" s="30"/>
      <c r="H28" s="30"/>
      <c r="I28" s="28"/>
      <c r="K28" s="31"/>
      <c r="L28" s="31"/>
      <c r="M28" s="31"/>
      <c r="N28" s="31"/>
      <c r="O28" s="31"/>
      <c r="P28" s="31"/>
      <c r="Q28" s="31">
        <f t="shared" ref="Q28" si="16">IF(P28="",MIN(L28,N28),P28)</f>
        <v>0</v>
      </c>
      <c r="R28" s="32"/>
      <c r="S28" s="31" t="str">
        <f t="shared" ref="S28" si="17">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v>8</v>
      </c>
      <c r="C30" s="28" t="s">
        <v>123</v>
      </c>
      <c r="D30" s="28"/>
      <c r="E30" s="29">
        <v>1</v>
      </c>
      <c r="F30" s="27" t="s">
        <v>113</v>
      </c>
      <c r="G30" s="30"/>
      <c r="H30" s="30"/>
      <c r="I30" s="28"/>
      <c r="K30" s="31"/>
      <c r="L30" s="31"/>
      <c r="M30" s="31"/>
      <c r="N30" s="31"/>
      <c r="O30" s="31"/>
      <c r="P30" s="31"/>
      <c r="Q30" s="31">
        <f t="shared" ref="Q30" si="18">IF(P30="",MIN(L30,N30),P30)</f>
        <v>0</v>
      </c>
      <c r="R30" s="32"/>
      <c r="S30" s="31" t="str">
        <f t="shared" ref="S30" si="19">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v>9</v>
      </c>
      <c r="C32" s="28" t="s">
        <v>124</v>
      </c>
      <c r="D32" s="28"/>
      <c r="E32" s="29">
        <v>1</v>
      </c>
      <c r="F32" s="27" t="s">
        <v>113</v>
      </c>
      <c r="G32" s="30"/>
      <c r="H32" s="30"/>
      <c r="I32" s="28"/>
      <c r="K32" s="31"/>
      <c r="L32" s="31"/>
      <c r="M32" s="31"/>
      <c r="N32" s="31"/>
      <c r="O32" s="31"/>
      <c r="P32" s="31"/>
      <c r="Q32" s="31">
        <f t="shared" ref="Q32" si="20">IF(P32="",MIN(L32,N32),P32)</f>
        <v>0</v>
      </c>
      <c r="R32" s="32"/>
      <c r="S32" s="31" t="str">
        <f t="shared" ref="S32" si="21">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v>10</v>
      </c>
      <c r="C34" s="28" t="s">
        <v>125</v>
      </c>
      <c r="D34" s="28"/>
      <c r="E34" s="29">
        <v>1</v>
      </c>
      <c r="F34" s="27" t="s">
        <v>113</v>
      </c>
      <c r="G34" s="30"/>
      <c r="H34" s="30"/>
      <c r="I34" s="28"/>
      <c r="K34" s="31"/>
      <c r="L34" s="31"/>
      <c r="M34" s="31"/>
      <c r="N34" s="31"/>
      <c r="O34" s="31"/>
      <c r="P34" s="31"/>
      <c r="Q34" s="31">
        <f t="shared" ref="Q34" si="22">IF(P34="",MIN(L34,N34),P34)</f>
        <v>0</v>
      </c>
      <c r="R34" s="32"/>
      <c r="S34" s="31" t="str">
        <f t="shared" ref="S34" si="23">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v>11</v>
      </c>
      <c r="C36" s="28" t="s">
        <v>126</v>
      </c>
      <c r="D36" s="28"/>
      <c r="E36" s="29">
        <v>1</v>
      </c>
      <c r="F36" s="27" t="s">
        <v>113</v>
      </c>
      <c r="G36" s="30"/>
      <c r="H36" s="30"/>
      <c r="I36" s="28"/>
      <c r="K36" s="31"/>
      <c r="L36" s="31"/>
      <c r="M36" s="31"/>
      <c r="N36" s="31"/>
      <c r="O36" s="31"/>
      <c r="P36" s="31"/>
      <c r="Q36" s="31">
        <f t="shared" ref="Q36" si="24">IF(P36="",MIN(L36,N36),P36)</f>
        <v>0</v>
      </c>
      <c r="R36" s="32"/>
      <c r="S36" s="31" t="str">
        <f t="shared" ref="S36" si="25">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v>12</v>
      </c>
      <c r="C38" s="28" t="s">
        <v>127</v>
      </c>
      <c r="D38" s="28"/>
      <c r="E38" s="29">
        <v>1</v>
      </c>
      <c r="F38" s="27" t="s">
        <v>113</v>
      </c>
      <c r="G38" s="30"/>
      <c r="H38" s="30"/>
      <c r="I38" s="28"/>
      <c r="K38" s="31"/>
      <c r="L38" s="31"/>
      <c r="M38" s="31"/>
      <c r="N38" s="31"/>
      <c r="O38" s="31"/>
      <c r="P38" s="31"/>
      <c r="Q38" s="31">
        <f t="shared" ref="Q38" si="26">IF(P38="",MIN(L38,N38),P38)</f>
        <v>0</v>
      </c>
      <c r="R38" s="32"/>
      <c r="S38" s="31" t="str">
        <f t="shared" ref="S38" si="27">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v>13</v>
      </c>
      <c r="C40" s="28" t="s">
        <v>128</v>
      </c>
      <c r="D40" s="28"/>
      <c r="E40" s="29">
        <v>1</v>
      </c>
      <c r="F40" s="27" t="s">
        <v>113</v>
      </c>
      <c r="G40" s="30"/>
      <c r="H40" s="30"/>
      <c r="I40" s="28"/>
      <c r="K40" s="31"/>
      <c r="L40" s="31"/>
      <c r="M40" s="31"/>
      <c r="N40" s="31"/>
      <c r="O40" s="31"/>
      <c r="P40" s="31"/>
      <c r="Q40" s="31">
        <f t="shared" ref="Q40" si="28">IF(P40="",MIN(L40,N40),P40)</f>
        <v>0</v>
      </c>
      <c r="R40" s="32"/>
      <c r="S40" s="31" t="str">
        <f t="shared" ref="S40" si="29">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30">IF(P42="",MIN(L42,N42),P42)</f>
        <v>0</v>
      </c>
      <c r="R42" s="32"/>
      <c r="S42" s="31" t="str">
        <f t="shared" ref="S42" si="31">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2">IF(P44="",MIN(L44,N44),P44)</f>
        <v>0</v>
      </c>
      <c r="R44" s="32"/>
      <c r="S44" s="31" t="str">
        <f t="shared" ref="S44" si="33">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4">IF(P46="",MIN(L46,N46),P46)</f>
        <v>0</v>
      </c>
      <c r="R46" s="32"/>
      <c r="S46" s="31" t="str">
        <f t="shared" ref="S46" si="35">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tr">
        <f>B12&amp;"　計"</f>
        <v>Ⅰ　計</v>
      </c>
      <c r="D48" s="28"/>
      <c r="E48" s="29"/>
      <c r="F48" s="27"/>
      <c r="G48" s="30"/>
      <c r="H48" s="30"/>
      <c r="I48" s="28"/>
      <c r="K48" s="31"/>
      <c r="L48" s="31"/>
      <c r="M48" s="31"/>
      <c r="N48" s="31"/>
      <c r="O48" s="31"/>
      <c r="P48" s="31"/>
      <c r="Q48" s="31">
        <f t="shared" ref="Q48" si="36">IF(P48="",MIN(L48,N48),P48)</f>
        <v>0</v>
      </c>
      <c r="R48" s="32"/>
      <c r="S48" s="31" t="str">
        <f t="shared" ref="S48" si="37">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c r="I50" s="28"/>
      <c r="K50" s="31"/>
      <c r="L50" s="31"/>
      <c r="M50" s="31"/>
      <c r="N50" s="31"/>
      <c r="O50" s="31"/>
      <c r="P50" s="31"/>
      <c r="Q50" s="31">
        <f t="shared" ref="Q50" si="38">IF(P50="",MIN(L50,N50),P50)</f>
        <v>0</v>
      </c>
      <c r="R50" s="32"/>
      <c r="S50" s="31" t="str">
        <f t="shared" ref="S50" si="39">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S127"/>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電気鑑!B18</f>
        <v>Ⅱ</v>
      </c>
      <c r="C12" s="28" t="str">
        <f>電気鑑!C18</f>
        <v>本館改修</v>
      </c>
      <c r="D12" s="28" t="s">
        <v>141</v>
      </c>
      <c r="E12" s="29"/>
      <c r="F12" s="27"/>
      <c r="G12" s="30"/>
      <c r="H12" s="30"/>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28" t="s">
        <v>116</v>
      </c>
      <c r="D16" s="28"/>
      <c r="E16" s="29">
        <v>1</v>
      </c>
      <c r="F16" s="27" t="s">
        <v>113</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118</v>
      </c>
      <c r="D18" s="28"/>
      <c r="E18" s="29">
        <v>1</v>
      </c>
      <c r="F18" s="27" t="s">
        <v>113</v>
      </c>
      <c r="G18" s="30"/>
      <c r="H18" s="30"/>
      <c r="I18" s="28"/>
      <c r="K18" s="31"/>
      <c r="L18" s="31"/>
      <c r="M18" s="31"/>
      <c r="N18" s="31"/>
      <c r="O18" s="31"/>
      <c r="P18" s="31"/>
      <c r="Q18" s="31">
        <f t="shared" ref="Q18" si="6">IF(P18="",MIN(L18,N18),P18)</f>
        <v>0</v>
      </c>
      <c r="R18" s="32"/>
      <c r="S18" s="31" t="str">
        <f t="shared" ref="S18" si="7">IF(R18&lt;&gt;"",ROUND(Q18*R18,IF(Q18*R18&lt;100,0,IF(Q18*R18&lt;10000,-1,-LOG10(Q18*R18)+2))),"")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119</v>
      </c>
      <c r="D20" s="28"/>
      <c r="E20" s="29">
        <v>1</v>
      </c>
      <c r="F20" s="27" t="s">
        <v>113</v>
      </c>
      <c r="G20" s="30"/>
      <c r="H20" s="30"/>
      <c r="I20" s="28"/>
      <c r="K20" s="31"/>
      <c r="L20" s="31"/>
      <c r="M20" s="31"/>
      <c r="N20" s="31"/>
      <c r="O20" s="31"/>
      <c r="P20" s="31"/>
      <c r="Q20" s="31">
        <f t="shared" ref="Q20" si="8">IF(P20="",MIN(L20,N20),P20)</f>
        <v>0</v>
      </c>
      <c r="R20" s="32"/>
      <c r="S20" s="31" t="str">
        <f t="shared" ref="S20" si="9">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4</v>
      </c>
      <c r="C22" s="28" t="s">
        <v>121</v>
      </c>
      <c r="D22" s="28"/>
      <c r="E22" s="29">
        <v>1</v>
      </c>
      <c r="F22" s="27" t="s">
        <v>113</v>
      </c>
      <c r="G22" s="30"/>
      <c r="H22" s="30"/>
      <c r="I22" s="28"/>
      <c r="K22" s="31"/>
      <c r="L22" s="31"/>
      <c r="M22" s="31"/>
      <c r="N22" s="31"/>
      <c r="O22" s="31"/>
      <c r="P22" s="31"/>
      <c r="Q22" s="31">
        <f t="shared" ref="Q22" si="10">IF(P22="",MIN(L22,N22),P22)</f>
        <v>0</v>
      </c>
      <c r="R22" s="32"/>
      <c r="S22" s="31" t="str">
        <f t="shared" ref="S22" si="11">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v>5</v>
      </c>
      <c r="C24" s="28" t="s">
        <v>123</v>
      </c>
      <c r="D24" s="28"/>
      <c r="E24" s="29">
        <v>1</v>
      </c>
      <c r="F24" s="27" t="s">
        <v>113</v>
      </c>
      <c r="G24" s="30"/>
      <c r="H24" s="30"/>
      <c r="I24" s="28"/>
      <c r="K24" s="31"/>
      <c r="L24" s="31"/>
      <c r="M24" s="31"/>
      <c r="N24" s="31"/>
      <c r="O24" s="31"/>
      <c r="P24" s="31"/>
      <c r="Q24" s="31">
        <f t="shared" ref="Q24" si="12">IF(P24="",MIN(L24,N24),P24)</f>
        <v>0</v>
      </c>
      <c r="R24" s="32"/>
      <c r="S24" s="31" t="str">
        <f t="shared" ref="S24" si="13">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v>6</v>
      </c>
      <c r="C26" s="28" t="s">
        <v>124</v>
      </c>
      <c r="D26" s="28"/>
      <c r="E26" s="29">
        <v>1</v>
      </c>
      <c r="F26" s="27" t="s">
        <v>113</v>
      </c>
      <c r="G26" s="30"/>
      <c r="H26" s="30"/>
      <c r="I26" s="28"/>
      <c r="K26" s="31"/>
      <c r="L26" s="31"/>
      <c r="M26" s="31"/>
      <c r="N26" s="31"/>
      <c r="O26" s="31"/>
      <c r="P26" s="31"/>
      <c r="Q26" s="31">
        <f t="shared" ref="Q26" si="14">IF(P26="",MIN(L26,N26),P26)</f>
        <v>0</v>
      </c>
      <c r="R26" s="32"/>
      <c r="S26" s="31" t="str">
        <f t="shared" ref="S26" si="15">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v>7</v>
      </c>
      <c r="C28" s="28" t="s">
        <v>125</v>
      </c>
      <c r="D28" s="28"/>
      <c r="E28" s="29">
        <v>1</v>
      </c>
      <c r="F28" s="27" t="s">
        <v>113</v>
      </c>
      <c r="G28" s="30"/>
      <c r="H28" s="30"/>
      <c r="I28" s="28"/>
      <c r="K28" s="31"/>
      <c r="L28" s="31"/>
      <c r="M28" s="31"/>
      <c r="N28" s="31"/>
      <c r="O28" s="31"/>
      <c r="P28" s="31"/>
      <c r="Q28" s="31">
        <f t="shared" ref="Q28" si="16">IF(P28="",MIN(L28,N28),P28)</f>
        <v>0</v>
      </c>
      <c r="R28" s="32"/>
      <c r="S28" s="31" t="str">
        <f t="shared" ref="S28" si="17">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v>8</v>
      </c>
      <c r="C30" s="28" t="s">
        <v>128</v>
      </c>
      <c r="D30" s="28"/>
      <c r="E30" s="29">
        <v>1</v>
      </c>
      <c r="F30" s="27" t="s">
        <v>113</v>
      </c>
      <c r="G30" s="30"/>
      <c r="H30" s="30"/>
      <c r="I30" s="28"/>
      <c r="K30" s="31"/>
      <c r="L30" s="31"/>
      <c r="M30" s="31"/>
      <c r="N30" s="31"/>
      <c r="O30" s="31"/>
      <c r="P30" s="31"/>
      <c r="Q30" s="31">
        <f t="shared" ref="Q30" si="18">IF(P30="",MIN(L30,N30),P30)</f>
        <v>0</v>
      </c>
      <c r="R30" s="32"/>
      <c r="S30" s="31" t="str">
        <f t="shared" ref="S30" si="19">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v>9</v>
      </c>
      <c r="C32" s="28" t="s">
        <v>129</v>
      </c>
      <c r="D32" s="28"/>
      <c r="E32" s="29">
        <v>1</v>
      </c>
      <c r="F32" s="27" t="s">
        <v>113</v>
      </c>
      <c r="G32" s="30"/>
      <c r="H32" s="30"/>
      <c r="I32" s="28"/>
      <c r="K32" s="31"/>
      <c r="L32" s="31"/>
      <c r="M32" s="31"/>
      <c r="N32" s="31"/>
      <c r="O32" s="31"/>
      <c r="P32" s="31"/>
      <c r="Q32" s="31">
        <f t="shared" ref="Q32" si="20">IF(P32="",MIN(L32,N32),P32)</f>
        <v>0</v>
      </c>
      <c r="R32" s="32"/>
      <c r="S32" s="31" t="str">
        <f t="shared" ref="S32" si="21">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2">IF(P34="",MIN(L34,N34),P34)</f>
        <v>0</v>
      </c>
      <c r="R34" s="32"/>
      <c r="S34" s="31" t="str">
        <f t="shared" ref="S34" si="23">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4">IF(P36="",MIN(L36,N36),P36)</f>
        <v>0</v>
      </c>
      <c r="R36" s="32"/>
      <c r="S36" s="31" t="str">
        <f t="shared" ref="S36" si="25">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6">IF(P38="",MIN(L38,N38),P38)</f>
        <v>0</v>
      </c>
      <c r="R38" s="32"/>
      <c r="S38" s="31" t="str">
        <f t="shared" ref="S38" si="27">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8">IF(P40="",MIN(L40,N40),P40)</f>
        <v>0</v>
      </c>
      <c r="R40" s="32"/>
      <c r="S40" s="31" t="str">
        <f t="shared" ref="S40" si="29">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30">IF(P42="",MIN(L42,N42),P42)</f>
        <v>0</v>
      </c>
      <c r="R42" s="32"/>
      <c r="S42" s="31" t="str">
        <f t="shared" ref="S42" si="31">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2">IF(P44="",MIN(L44,N44),P44)</f>
        <v>0</v>
      </c>
      <c r="R44" s="32"/>
      <c r="S44" s="31" t="str">
        <f t="shared" ref="S44" si="33">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4">IF(P46="",MIN(L46,N46),P46)</f>
        <v>0</v>
      </c>
      <c r="R46" s="32"/>
      <c r="S46" s="31" t="str">
        <f t="shared" ref="S46" si="35">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tr">
        <f>B12&amp;"　計"</f>
        <v>Ⅱ　計</v>
      </c>
      <c r="D48" s="28"/>
      <c r="E48" s="29"/>
      <c r="F48" s="27"/>
      <c r="G48" s="30"/>
      <c r="H48" s="30"/>
      <c r="I48" s="28"/>
      <c r="K48" s="31"/>
      <c r="L48" s="31"/>
      <c r="M48" s="31"/>
      <c r="N48" s="31"/>
      <c r="O48" s="31"/>
      <c r="P48" s="31"/>
      <c r="Q48" s="31">
        <f t="shared" ref="Q48" si="36">IF(P48="",MIN(L48,N48),P48)</f>
        <v>0</v>
      </c>
      <c r="R48" s="32"/>
      <c r="S48" s="31" t="str">
        <f t="shared" ref="S48" si="37">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c r="I50" s="28"/>
      <c r="K50" s="31"/>
      <c r="L50" s="31"/>
      <c r="M50" s="31"/>
      <c r="N50" s="31"/>
      <c r="O50" s="31"/>
      <c r="P50" s="31"/>
      <c r="Q50" s="31">
        <f t="shared" ref="Q50" si="38">IF(P50="",MIN(L50,N50),P50)</f>
        <v>0</v>
      </c>
      <c r="R50" s="32"/>
      <c r="S50" s="31" t="str">
        <f t="shared" ref="S50" si="39">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S127"/>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電気鑑!B20</f>
        <v>Ⅲ</v>
      </c>
      <c r="C12" s="28" t="str">
        <f>電気鑑!C20</f>
        <v>自走式立体駐車場</v>
      </c>
      <c r="D12" s="28" t="s">
        <v>141</v>
      </c>
      <c r="E12" s="29"/>
      <c r="F12" s="27"/>
      <c r="G12" s="30"/>
      <c r="H12" s="30"/>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28" t="s">
        <v>120</v>
      </c>
      <c r="D16" s="28"/>
      <c r="E16" s="29">
        <v>1</v>
      </c>
      <c r="F16" s="27" t="s">
        <v>113</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125</v>
      </c>
      <c r="D18" s="28"/>
      <c r="E18" s="29">
        <v>1</v>
      </c>
      <c r="F18" s="27" t="s">
        <v>113</v>
      </c>
      <c r="G18" s="30"/>
      <c r="H18" s="30"/>
      <c r="I18" s="28"/>
      <c r="K18" s="31"/>
      <c r="L18" s="31"/>
      <c r="M18" s="31"/>
      <c r="N18" s="31"/>
      <c r="O18" s="31"/>
      <c r="P18" s="31"/>
      <c r="Q18" s="31">
        <f t="shared" ref="Q18" si="6">IF(P18="",MIN(L18,N18),P18)</f>
        <v>0</v>
      </c>
      <c r="R18" s="32"/>
      <c r="S18" s="31" t="str">
        <f t="shared" ref="S18" si="7">IF(R18&lt;&gt;"",ROUND(Q18*R18,IF(Q18*R18&lt;100,0,IF(Q18*R18&lt;10000,-1,-LOG10(Q18*R18)+2))),"")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128</v>
      </c>
      <c r="D20" s="28"/>
      <c r="E20" s="29">
        <v>1</v>
      </c>
      <c r="F20" s="27" t="s">
        <v>113</v>
      </c>
      <c r="G20" s="30"/>
      <c r="H20" s="40"/>
      <c r="I20" s="28"/>
      <c r="K20" s="31"/>
      <c r="L20" s="31"/>
      <c r="M20" s="31"/>
      <c r="N20" s="31"/>
      <c r="O20" s="31"/>
      <c r="P20" s="31"/>
      <c r="Q20" s="31">
        <f t="shared" ref="Q20" si="8">IF(P20="",MIN(L20,N20),P20)</f>
        <v>0</v>
      </c>
      <c r="R20" s="32"/>
      <c r="S20" s="31" t="str">
        <f t="shared" ref="S20" si="9">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c r="C22" s="28"/>
      <c r="D22" s="28"/>
      <c r="E22" s="29"/>
      <c r="F22" s="27"/>
      <c r="G22" s="30"/>
      <c r="H22" s="30"/>
      <c r="I22" s="28"/>
      <c r="K22" s="31"/>
      <c r="L22" s="31"/>
      <c r="M22" s="31"/>
      <c r="N22" s="31"/>
      <c r="O22" s="31"/>
      <c r="P22" s="31"/>
      <c r="Q22" s="31">
        <f t="shared" ref="Q22" si="10">IF(P22="",MIN(L22,N22),P22)</f>
        <v>0</v>
      </c>
      <c r="R22" s="32"/>
      <c r="S22" s="31" t="str">
        <f t="shared" ref="S22" si="11">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c r="C24" s="28"/>
      <c r="D24" s="28"/>
      <c r="E24" s="29"/>
      <c r="F24" s="27"/>
      <c r="G24" s="30"/>
      <c r="H24" s="30"/>
      <c r="I24" s="28"/>
      <c r="K24" s="31"/>
      <c r="L24" s="31"/>
      <c r="M24" s="31"/>
      <c r="N24" s="31"/>
      <c r="O24" s="31"/>
      <c r="P24" s="31"/>
      <c r="Q24" s="31">
        <f t="shared" ref="Q24" si="12">IF(P24="",MIN(L24,N24),P24)</f>
        <v>0</v>
      </c>
      <c r="R24" s="32"/>
      <c r="S24" s="31" t="str">
        <f t="shared" ref="S24" si="13">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c r="C26" s="28"/>
      <c r="D26" s="28"/>
      <c r="E26" s="29"/>
      <c r="F26" s="27"/>
      <c r="G26" s="30"/>
      <c r="H26" s="30"/>
      <c r="I26" s="28"/>
      <c r="K26" s="31"/>
      <c r="L26" s="31"/>
      <c r="M26" s="31"/>
      <c r="N26" s="31"/>
      <c r="O26" s="31"/>
      <c r="P26" s="31"/>
      <c r="Q26" s="31">
        <f t="shared" ref="Q26" si="14">IF(P26="",MIN(L26,N26),P26)</f>
        <v>0</v>
      </c>
      <c r="R26" s="32"/>
      <c r="S26" s="31" t="str">
        <f t="shared" ref="S26" si="15">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c r="C28" s="28"/>
      <c r="D28" s="28"/>
      <c r="E28" s="29"/>
      <c r="F28" s="27"/>
      <c r="G28" s="30"/>
      <c r="H28" s="30"/>
      <c r="I28" s="28"/>
      <c r="K28" s="31"/>
      <c r="L28" s="31"/>
      <c r="M28" s="31"/>
      <c r="N28" s="31"/>
      <c r="O28" s="31"/>
      <c r="P28" s="31"/>
      <c r="Q28" s="31">
        <f t="shared" ref="Q28" si="16">IF(P28="",MIN(L28,N28),P28)</f>
        <v>0</v>
      </c>
      <c r="R28" s="32"/>
      <c r="S28" s="31" t="str">
        <f t="shared" ref="S28" si="17">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c r="D30" s="28"/>
      <c r="E30" s="29"/>
      <c r="F30" s="27"/>
      <c r="G30" s="30"/>
      <c r="H30" s="30"/>
      <c r="I30" s="28"/>
      <c r="K30" s="31"/>
      <c r="L30" s="31"/>
      <c r="M30" s="31"/>
      <c r="N30" s="31"/>
      <c r="O30" s="31"/>
      <c r="P30" s="31"/>
      <c r="Q30" s="31">
        <f t="shared" ref="Q30" si="18">IF(P30="",MIN(L30,N30),P30)</f>
        <v>0</v>
      </c>
      <c r="R30" s="32"/>
      <c r="S30" s="31" t="str">
        <f t="shared" ref="S30" si="19">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c r="D32" s="28"/>
      <c r="E32" s="29"/>
      <c r="F32" s="27"/>
      <c r="G32" s="30"/>
      <c r="H32" s="30"/>
      <c r="I32" s="28"/>
      <c r="K32" s="31"/>
      <c r="L32" s="31"/>
      <c r="M32" s="31"/>
      <c r="N32" s="31"/>
      <c r="O32" s="31"/>
      <c r="P32" s="31"/>
      <c r="Q32" s="31">
        <f t="shared" ref="Q32" si="20">IF(P32="",MIN(L32,N32),P32)</f>
        <v>0</v>
      </c>
      <c r="R32" s="32"/>
      <c r="S32" s="31" t="str">
        <f t="shared" ref="S32" si="21">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2">IF(P34="",MIN(L34,N34),P34)</f>
        <v>0</v>
      </c>
      <c r="R34" s="32"/>
      <c r="S34" s="31" t="str">
        <f t="shared" ref="S34" si="23">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4">IF(P36="",MIN(L36,N36),P36)</f>
        <v>0</v>
      </c>
      <c r="R36" s="32"/>
      <c r="S36" s="31" t="str">
        <f t="shared" ref="S36" si="25">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6">IF(P38="",MIN(L38,N38),P38)</f>
        <v>0</v>
      </c>
      <c r="R38" s="32"/>
      <c r="S38" s="31" t="str">
        <f t="shared" ref="S38" si="27">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8">IF(P40="",MIN(L40,N40),P40)</f>
        <v>0</v>
      </c>
      <c r="R40" s="32"/>
      <c r="S40" s="31" t="str">
        <f t="shared" ref="S40" si="29">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30">IF(P42="",MIN(L42,N42),P42)</f>
        <v>0</v>
      </c>
      <c r="R42" s="32"/>
      <c r="S42" s="31" t="str">
        <f t="shared" ref="S42" si="31">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2">IF(P44="",MIN(L44,N44),P44)</f>
        <v>0</v>
      </c>
      <c r="R44" s="32"/>
      <c r="S44" s="31" t="str">
        <f t="shared" ref="S44" si="33">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4">IF(P46="",MIN(L46,N46),P46)</f>
        <v>0</v>
      </c>
      <c r="R46" s="32"/>
      <c r="S46" s="31" t="str">
        <f t="shared" ref="S46" si="35">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tr">
        <f>B12&amp;"　計"</f>
        <v>Ⅲ　計</v>
      </c>
      <c r="D48" s="28"/>
      <c r="E48" s="29"/>
      <c r="F48" s="27"/>
      <c r="G48" s="30"/>
      <c r="H48" s="30"/>
      <c r="I48" s="28"/>
      <c r="K48" s="31"/>
      <c r="L48" s="31"/>
      <c r="M48" s="31"/>
      <c r="N48" s="31"/>
      <c r="O48" s="31"/>
      <c r="P48" s="31"/>
      <c r="Q48" s="31">
        <f t="shared" ref="Q48" si="36">IF(P48="",MIN(L48,N48),P48)</f>
        <v>0</v>
      </c>
      <c r="R48" s="32"/>
      <c r="S48" s="31" t="str">
        <f t="shared" ref="S48" si="37">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c r="I50" s="28"/>
      <c r="K50" s="31"/>
      <c r="L50" s="31"/>
      <c r="M50" s="31"/>
      <c r="N50" s="31"/>
      <c r="O50" s="31"/>
      <c r="P50" s="31"/>
      <c r="Q50" s="31">
        <f t="shared" ref="Q50" si="38">IF(P50="",MIN(L50,N50),P50)</f>
        <v>0</v>
      </c>
      <c r="R50" s="32"/>
      <c r="S50" s="31" t="str">
        <f t="shared" ref="S50" si="39">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S127"/>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機械鑑!B22</f>
        <v>Ⅳ</v>
      </c>
      <c r="C12" s="28" t="str">
        <f>機械鑑!C22</f>
        <v>屋外付帯</v>
      </c>
      <c r="D12" s="28" t="s">
        <v>141</v>
      </c>
      <c r="E12" s="29"/>
      <c r="F12" s="27"/>
      <c r="G12" s="30"/>
      <c r="H12" s="30"/>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28" t="s">
        <v>130</v>
      </c>
      <c r="D16" s="28"/>
      <c r="E16" s="29">
        <v>1</v>
      </c>
      <c r="F16" s="27" t="s">
        <v>56</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131</v>
      </c>
      <c r="D18" s="28"/>
      <c r="E18" s="29">
        <v>1</v>
      </c>
      <c r="F18" s="27" t="s">
        <v>56</v>
      </c>
      <c r="G18" s="30"/>
      <c r="H18" s="30"/>
      <c r="I18" s="28"/>
      <c r="K18" s="31"/>
      <c r="L18" s="31"/>
      <c r="M18" s="31"/>
      <c r="N18" s="31"/>
      <c r="O18" s="31"/>
      <c r="P18" s="31"/>
      <c r="Q18" s="31">
        <f t="shared" ref="Q18" si="6">IF(P18="",MIN(L18,N18),P18)</f>
        <v>0</v>
      </c>
      <c r="R18" s="32"/>
      <c r="S18" s="31" t="str">
        <f t="shared" ref="S18" si="7">IF(R18&lt;&gt;"",ROUND(Q18*R18,IF(Q18*R18&lt;100,0,IF(Q18*R18&lt;10000,-1,-LOG10(Q18*R18)+2))),"")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132</v>
      </c>
      <c r="D20" s="28"/>
      <c r="E20" s="29">
        <v>1</v>
      </c>
      <c r="F20" s="27" t="s">
        <v>56</v>
      </c>
      <c r="G20" s="30"/>
      <c r="H20" s="40"/>
      <c r="I20" s="28"/>
      <c r="K20" s="31"/>
      <c r="L20" s="31"/>
      <c r="M20" s="31"/>
      <c r="N20" s="31"/>
      <c r="O20" s="31"/>
      <c r="P20" s="31"/>
      <c r="Q20" s="31">
        <f t="shared" ref="Q20" si="8">IF(P20="",MIN(L20,N20),P20)</f>
        <v>0</v>
      </c>
      <c r="R20" s="32"/>
      <c r="S20" s="31" t="str">
        <f t="shared" ref="S20" si="9">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4</v>
      </c>
      <c r="C22" s="28" t="s">
        <v>133</v>
      </c>
      <c r="D22" s="28"/>
      <c r="E22" s="29">
        <v>1</v>
      </c>
      <c r="F22" s="27" t="s">
        <v>56</v>
      </c>
      <c r="G22" s="30"/>
      <c r="H22" s="30"/>
      <c r="I22" s="28"/>
      <c r="K22" s="31"/>
      <c r="L22" s="31"/>
      <c r="M22" s="31"/>
      <c r="N22" s="31"/>
      <c r="O22" s="31"/>
      <c r="P22" s="31"/>
      <c r="Q22" s="31">
        <f t="shared" ref="Q22" si="10">IF(P22="",MIN(L22,N22),P22)</f>
        <v>0</v>
      </c>
      <c r="R22" s="32"/>
      <c r="S22" s="31" t="str">
        <f t="shared" ref="S22" si="11">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c r="C24" s="28"/>
      <c r="D24" s="28"/>
      <c r="E24" s="29"/>
      <c r="F24" s="27"/>
      <c r="G24" s="30"/>
      <c r="H24" s="30"/>
      <c r="I24" s="28"/>
      <c r="K24" s="31"/>
      <c r="L24" s="31"/>
      <c r="M24" s="31"/>
      <c r="N24" s="31"/>
      <c r="O24" s="31"/>
      <c r="P24" s="31"/>
      <c r="Q24" s="31">
        <f t="shared" ref="Q24" si="12">IF(P24="",MIN(L24,N24),P24)</f>
        <v>0</v>
      </c>
      <c r="R24" s="32"/>
      <c r="S24" s="31" t="str">
        <f t="shared" ref="S24" si="13">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c r="C26" s="28"/>
      <c r="D26" s="28"/>
      <c r="E26" s="29"/>
      <c r="F26" s="27"/>
      <c r="G26" s="30"/>
      <c r="H26" s="30"/>
      <c r="I26" s="28"/>
      <c r="K26" s="31"/>
      <c r="L26" s="31"/>
      <c r="M26" s="31"/>
      <c r="N26" s="31"/>
      <c r="O26" s="31"/>
      <c r="P26" s="31"/>
      <c r="Q26" s="31">
        <f t="shared" ref="Q26" si="14">IF(P26="",MIN(L26,N26),P26)</f>
        <v>0</v>
      </c>
      <c r="R26" s="32"/>
      <c r="S26" s="31" t="str">
        <f t="shared" ref="S26" si="15">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c r="C28" s="28"/>
      <c r="D28" s="28"/>
      <c r="E28" s="29"/>
      <c r="F28" s="27"/>
      <c r="G28" s="30"/>
      <c r="H28" s="30"/>
      <c r="I28" s="28"/>
      <c r="K28" s="31"/>
      <c r="L28" s="31"/>
      <c r="M28" s="31"/>
      <c r="N28" s="31"/>
      <c r="O28" s="31"/>
      <c r="P28" s="31"/>
      <c r="Q28" s="31">
        <f t="shared" ref="Q28" si="16">IF(P28="",MIN(L28,N28),P28)</f>
        <v>0</v>
      </c>
      <c r="R28" s="32"/>
      <c r="S28" s="31" t="str">
        <f t="shared" ref="S28" si="17">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c r="D30" s="28"/>
      <c r="E30" s="29"/>
      <c r="F30" s="27"/>
      <c r="G30" s="30"/>
      <c r="H30" s="30"/>
      <c r="I30" s="28"/>
      <c r="K30" s="31"/>
      <c r="L30" s="31"/>
      <c r="M30" s="31"/>
      <c r="N30" s="31"/>
      <c r="O30" s="31"/>
      <c r="P30" s="31"/>
      <c r="Q30" s="31">
        <f t="shared" ref="Q30" si="18">IF(P30="",MIN(L30,N30),P30)</f>
        <v>0</v>
      </c>
      <c r="R30" s="32"/>
      <c r="S30" s="31" t="str">
        <f t="shared" ref="S30" si="19">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c r="D32" s="28"/>
      <c r="E32" s="29"/>
      <c r="F32" s="27"/>
      <c r="G32" s="30"/>
      <c r="H32" s="30"/>
      <c r="I32" s="28"/>
      <c r="K32" s="31"/>
      <c r="L32" s="31"/>
      <c r="M32" s="31"/>
      <c r="N32" s="31"/>
      <c r="O32" s="31"/>
      <c r="P32" s="31"/>
      <c r="Q32" s="31">
        <f t="shared" ref="Q32" si="20">IF(P32="",MIN(L32,N32),P32)</f>
        <v>0</v>
      </c>
      <c r="R32" s="32"/>
      <c r="S32" s="31" t="str">
        <f t="shared" ref="S32" si="21">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2">IF(P34="",MIN(L34,N34),P34)</f>
        <v>0</v>
      </c>
      <c r="R34" s="32"/>
      <c r="S34" s="31" t="str">
        <f t="shared" ref="S34" si="23">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4">IF(P36="",MIN(L36,N36),P36)</f>
        <v>0</v>
      </c>
      <c r="R36" s="32"/>
      <c r="S36" s="31" t="str">
        <f t="shared" ref="S36" si="25">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6">IF(P38="",MIN(L38,N38),P38)</f>
        <v>0</v>
      </c>
      <c r="R38" s="32"/>
      <c r="S38" s="31" t="str">
        <f t="shared" ref="S38" si="27">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8">IF(P40="",MIN(L40,N40),P40)</f>
        <v>0</v>
      </c>
      <c r="R40" s="32"/>
      <c r="S40" s="31" t="str">
        <f t="shared" ref="S40" si="29">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30">IF(P42="",MIN(L42,N42),P42)</f>
        <v>0</v>
      </c>
      <c r="R42" s="32"/>
      <c r="S42" s="31" t="str">
        <f t="shared" ref="S42" si="31">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2">IF(P44="",MIN(L44,N44),P44)</f>
        <v>0</v>
      </c>
      <c r="R44" s="32"/>
      <c r="S44" s="31" t="str">
        <f t="shared" ref="S44" si="33">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4">IF(P46="",MIN(L46,N46),P46)</f>
        <v>0</v>
      </c>
      <c r="R46" s="32"/>
      <c r="S46" s="31" t="str">
        <f t="shared" ref="S46" si="35">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tr">
        <f>B12&amp;"　計"</f>
        <v>Ⅳ　計</v>
      </c>
      <c r="D48" s="28"/>
      <c r="E48" s="29"/>
      <c r="F48" s="27"/>
      <c r="G48" s="30"/>
      <c r="H48" s="30"/>
      <c r="I48" s="28"/>
      <c r="K48" s="31"/>
      <c r="L48" s="31"/>
      <c r="M48" s="31"/>
      <c r="N48" s="31"/>
      <c r="O48" s="31"/>
      <c r="P48" s="31"/>
      <c r="Q48" s="31">
        <f t="shared" ref="Q48" si="36">IF(P48="",MIN(L48,N48),P48)</f>
        <v>0</v>
      </c>
      <c r="R48" s="32"/>
      <c r="S48" s="31" t="str">
        <f t="shared" ref="S48" si="37">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t="str">
        <f t="shared" ref="H50" si="38">IF(E50="","",ROUNDDOWN(E50*G50,0))</f>
        <v/>
      </c>
      <c r="I50" s="28"/>
      <c r="K50" s="31"/>
      <c r="L50" s="31"/>
      <c r="M50" s="31"/>
      <c r="N50" s="31"/>
      <c r="O50" s="31"/>
      <c r="P50" s="31"/>
      <c r="Q50" s="31">
        <f t="shared" ref="Q50" si="39">IF(P50="",MIN(L50,N50),P50)</f>
        <v>0</v>
      </c>
      <c r="R50" s="32"/>
      <c r="S50" s="31" t="str">
        <f t="shared" ref="S50" si="40">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8"/>
  <sheetViews>
    <sheetView showGridLines="0" showZeros="0" view="pageBreakPreview" topLeftCell="A23" zoomScaleNormal="80" zoomScaleSheetLayoutView="100" workbookViewId="0">
      <selection activeCell="D40" sqref="D40"/>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6.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9" ht="13.5" hidden="1" customHeight="1" x14ac:dyDescent="0.15">
      <c r="B1" s="1" t="s">
        <v>0</v>
      </c>
      <c r="C1" s="2" t="s">
        <v>1</v>
      </c>
      <c r="D1" s="3"/>
      <c r="E1" s="4"/>
      <c r="F1" s="5"/>
      <c r="G1" s="6"/>
      <c r="H1" s="7">
        <f t="shared" ref="H1:H7" si="0">SUMIF($A:$A,B1,$H:$H)</f>
        <v>0</v>
      </c>
    </row>
    <row r="2" spans="2:9" ht="13.5" hidden="1" customHeight="1" x14ac:dyDescent="0.15">
      <c r="B2" s="1" t="s">
        <v>2</v>
      </c>
      <c r="C2" s="2" t="s">
        <v>3</v>
      </c>
      <c r="D2" s="3"/>
      <c r="E2" s="4"/>
      <c r="F2" s="5"/>
      <c r="G2" s="6"/>
      <c r="H2" s="7">
        <f t="shared" si="0"/>
        <v>0</v>
      </c>
    </row>
    <row r="3" spans="2:9" ht="13.5" hidden="1" customHeight="1" x14ac:dyDescent="0.15">
      <c r="B3" s="1" t="s">
        <v>4</v>
      </c>
      <c r="C3" s="2" t="s">
        <v>5</v>
      </c>
      <c r="D3" s="3"/>
      <c r="E3" s="4"/>
      <c r="F3" s="5"/>
      <c r="G3" s="6"/>
      <c r="H3" s="7">
        <f t="shared" si="0"/>
        <v>0</v>
      </c>
    </row>
    <row r="4" spans="2:9" ht="13.5" hidden="1" customHeight="1" x14ac:dyDescent="0.15">
      <c r="B4" s="1" t="s">
        <v>6</v>
      </c>
      <c r="C4" s="2" t="s">
        <v>7</v>
      </c>
      <c r="D4" s="3"/>
      <c r="E4" s="4"/>
      <c r="F4" s="5"/>
      <c r="G4" s="6"/>
      <c r="H4" s="7">
        <f t="shared" si="0"/>
        <v>0</v>
      </c>
    </row>
    <row r="5" spans="2:9" ht="13.5" hidden="1" customHeight="1" x14ac:dyDescent="0.15">
      <c r="B5" s="1" t="s">
        <v>8</v>
      </c>
      <c r="C5" s="2" t="s">
        <v>9</v>
      </c>
      <c r="D5" s="3"/>
      <c r="E5" s="4"/>
      <c r="F5" s="5"/>
      <c r="G5" s="6"/>
      <c r="H5" s="7">
        <f t="shared" si="0"/>
        <v>0</v>
      </c>
    </row>
    <row r="6" spans="2:9" ht="13.5" hidden="1" customHeight="1" x14ac:dyDescent="0.15">
      <c r="B6" s="1" t="s">
        <v>10</v>
      </c>
      <c r="C6" s="2" t="s">
        <v>11</v>
      </c>
      <c r="D6" s="3"/>
      <c r="E6" s="4"/>
      <c r="F6" s="5"/>
      <c r="G6" s="6"/>
      <c r="H6" s="7">
        <f t="shared" si="0"/>
        <v>0</v>
      </c>
    </row>
    <row r="7" spans="2:9" ht="13.5" hidden="1" customHeight="1" x14ac:dyDescent="0.15">
      <c r="B7" s="1" t="s">
        <v>12</v>
      </c>
      <c r="C7" s="2" t="s">
        <v>13</v>
      </c>
      <c r="D7" s="3"/>
      <c r="E7" s="4"/>
      <c r="F7" s="5"/>
      <c r="G7" s="6"/>
      <c r="H7" s="7">
        <f t="shared" si="0"/>
        <v>0</v>
      </c>
    </row>
    <row r="8" spans="2:9" ht="13.5" customHeight="1" x14ac:dyDescent="0.15">
      <c r="H8" s="7">
        <f>SUM(H1:H7)</f>
        <v>0</v>
      </c>
      <c r="I8" s="12" t="str">
        <f>IF(H8=H54,"OK","NG")</f>
        <v>OK</v>
      </c>
    </row>
    <row r="9" spans="2:9" ht="13.5" customHeight="1" x14ac:dyDescent="0.15"/>
    <row r="10" spans="2:9" ht="23.25" customHeight="1" x14ac:dyDescent="0.2">
      <c r="B10" s="54" t="s">
        <v>164</v>
      </c>
      <c r="C10" s="54"/>
      <c r="D10" s="54"/>
      <c r="E10" s="54"/>
      <c r="F10" s="54"/>
      <c r="G10" s="54"/>
      <c r="H10" s="54"/>
      <c r="I10" s="54"/>
    </row>
    <row r="11" spans="2:9" ht="23.25" customHeight="1" x14ac:dyDescent="0.15">
      <c r="I11" s="51" t="s">
        <v>165</v>
      </c>
    </row>
    <row r="12" spans="2:9" ht="13.5" customHeight="1" x14ac:dyDescent="0.15">
      <c r="H12" s="49" t="s">
        <v>166</v>
      </c>
    </row>
    <row r="13" spans="2:9" ht="13.5" customHeight="1" x14ac:dyDescent="0.15">
      <c r="H13" s="49" t="s">
        <v>167</v>
      </c>
    </row>
    <row r="14" spans="2:9" ht="13.5" customHeight="1" x14ac:dyDescent="0.15">
      <c r="H14" s="49" t="s">
        <v>168</v>
      </c>
    </row>
    <row r="15" spans="2:9" ht="13.5" customHeight="1" x14ac:dyDescent="0.15">
      <c r="H15" s="49" t="s">
        <v>169</v>
      </c>
    </row>
    <row r="16" spans="2:9" ht="13.5" customHeight="1" x14ac:dyDescent="0.15">
      <c r="H16" s="49" t="s">
        <v>170</v>
      </c>
      <c r="I16" s="50" t="s">
        <v>171</v>
      </c>
    </row>
    <row r="17" spans="2:19" ht="13.5" customHeight="1" x14ac:dyDescent="0.15"/>
    <row r="18" spans="2:19" ht="24" customHeight="1" x14ac:dyDescent="0.15">
      <c r="B18" s="13" t="s">
        <v>14</v>
      </c>
      <c r="C18" s="13" t="s">
        <v>15</v>
      </c>
      <c r="D18" s="13" t="s">
        <v>16</v>
      </c>
      <c r="E18" s="14" t="s">
        <v>17</v>
      </c>
      <c r="F18" s="13" t="s">
        <v>18</v>
      </c>
      <c r="G18" s="15" t="s">
        <v>19</v>
      </c>
      <c r="H18" s="15" t="s">
        <v>20</v>
      </c>
      <c r="I18" s="13" t="s">
        <v>21</v>
      </c>
      <c r="K18" s="16" t="s">
        <v>22</v>
      </c>
      <c r="L18" s="17" t="s">
        <v>23</v>
      </c>
      <c r="M18" s="18" t="s">
        <v>24</v>
      </c>
      <c r="N18" s="17" t="s">
        <v>25</v>
      </c>
      <c r="O18" s="18" t="s">
        <v>24</v>
      </c>
      <c r="P18" s="17" t="s">
        <v>26</v>
      </c>
      <c r="Q18" s="16" t="s">
        <v>27</v>
      </c>
      <c r="R18" s="19" t="s">
        <v>28</v>
      </c>
      <c r="S18" s="16" t="s">
        <v>29</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c r="C20" s="48" t="s">
        <v>155</v>
      </c>
      <c r="D20" s="28"/>
      <c r="E20" s="29"/>
      <c r="F20" s="27"/>
      <c r="G20" s="30"/>
      <c r="H20" s="30" t="str">
        <f>IF(E20="","",ROUNDDOWN(E20*G20,0))</f>
        <v/>
      </c>
      <c r="I20" s="28"/>
      <c r="K20" s="31"/>
      <c r="L20" s="31"/>
      <c r="M20" s="31"/>
      <c r="N20" s="31"/>
      <c r="O20" s="31"/>
      <c r="P20" s="31"/>
      <c r="Q20" s="31">
        <f>IF(P20="",MIN(L20,N20),P20)</f>
        <v>0</v>
      </c>
      <c r="R20" s="32"/>
      <c r="S20" s="31" t="str">
        <f>IF(R20&lt;&gt;"",ROUNDDOWN(Q20*R20,IF(Q20*R20&lt;100,0,IF(Q20*R20&lt;10000,-1,-LOG10(Q20*R20)+2))),"")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c r="C22" s="48" t="s">
        <v>156</v>
      </c>
      <c r="D22" s="28"/>
      <c r="E22" s="29"/>
      <c r="F22" s="27"/>
      <c r="G22" s="30"/>
      <c r="H22" s="30" t="str">
        <f>IF(E22="","",ROUNDDOWN(E22*G22,0))</f>
        <v/>
      </c>
      <c r="I22" s="28"/>
      <c r="K22" s="31"/>
      <c r="L22" s="31"/>
      <c r="M22" s="31"/>
      <c r="N22" s="31"/>
      <c r="O22" s="31"/>
      <c r="P22" s="31"/>
      <c r="Q22" s="31">
        <f t="shared" ref="Q22" si="1">IF(P22="",MIN(L22,N22),P22)</f>
        <v>0</v>
      </c>
      <c r="R22" s="32"/>
      <c r="S22" s="31" t="str">
        <f t="shared" ref="S22" si="2">IF(R22&lt;&gt;"",ROUNDDOWN(Q22*R22,IF(Q22*R22&lt;100,0,IF(Q22*R22&lt;10000,-1,-LOG10(Q22*R22)+2))),"")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t="s">
        <v>32</v>
      </c>
      <c r="C24" s="28" t="s">
        <v>33</v>
      </c>
      <c r="D24" s="28" t="s">
        <v>90</v>
      </c>
      <c r="E24" s="29">
        <v>1</v>
      </c>
      <c r="F24" s="27" t="s">
        <v>34</v>
      </c>
      <c r="G24" s="30"/>
      <c r="H24" s="30"/>
      <c r="I24" s="28"/>
      <c r="K24" s="31"/>
      <c r="L24" s="31"/>
      <c r="M24" s="31"/>
      <c r="N24" s="31"/>
      <c r="O24" s="31"/>
      <c r="P24" s="31"/>
      <c r="Q24" s="31">
        <f t="shared" ref="Q24" si="3">IF(P24="",MIN(L24,N24),P24)</f>
        <v>0</v>
      </c>
      <c r="R24" s="32"/>
      <c r="S24" s="31" t="str">
        <f t="shared" ref="S24" si="4">IF(R24&lt;&gt;"",ROUNDDOWN(Q24*R24,IF(Q24*R24&lt;100,0,IF(Q24*R24&lt;10000,-1,-LOG10(Q24*R24)+2))),"")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t="s">
        <v>83</v>
      </c>
      <c r="C26" s="28" t="s">
        <v>85</v>
      </c>
      <c r="D26" s="28"/>
      <c r="E26" s="29">
        <v>1</v>
      </c>
      <c r="F26" s="27" t="s">
        <v>34</v>
      </c>
      <c r="G26" s="30"/>
      <c r="H26" s="30"/>
      <c r="I26" s="28"/>
      <c r="K26" s="31"/>
      <c r="L26" s="31"/>
      <c r="M26" s="31"/>
      <c r="N26" s="31"/>
      <c r="O26" s="31"/>
      <c r="P26" s="31"/>
      <c r="Q26" s="31">
        <f t="shared" ref="Q26" si="5">IF(P26="",MIN(L26,N26),P26)</f>
        <v>0</v>
      </c>
      <c r="R26" s="32"/>
      <c r="S26" s="31" t="str">
        <f t="shared" ref="S26" si="6">IF(R26&lt;&gt;"",ROUNDDOWN(Q26*R26,IF(Q26*R26&lt;100,0,IF(Q26*R26&lt;10000,-1,-LOG10(Q26*R26)+2))),"")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t="s">
        <v>84</v>
      </c>
      <c r="C28" s="28" t="s">
        <v>86</v>
      </c>
      <c r="D28" s="28"/>
      <c r="E28" s="29">
        <v>1</v>
      </c>
      <c r="F28" s="27" t="s">
        <v>34</v>
      </c>
      <c r="G28" s="30"/>
      <c r="H28" s="30"/>
      <c r="I28" s="28"/>
      <c r="K28" s="31"/>
      <c r="L28" s="31"/>
      <c r="M28" s="31"/>
      <c r="N28" s="31"/>
      <c r="O28" s="31"/>
      <c r="P28" s="31"/>
      <c r="Q28" s="31">
        <f t="shared" ref="Q28" si="7">IF(P28="",MIN(L28,N28),P28)</f>
        <v>0</v>
      </c>
      <c r="R28" s="32"/>
      <c r="S28" s="31" t="str">
        <f t="shared" ref="S28" si="8">IF(R28&lt;&gt;"",ROUNDDOWN(Q28*R28,IF(Q28*R28&lt;100,0,IF(Q28*R28&lt;10000,-1,-LOG10(Q28*R28)+2))),"")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36" t="s">
        <v>35</v>
      </c>
      <c r="D30" s="28"/>
      <c r="E30" s="29"/>
      <c r="F30" s="27"/>
      <c r="G30" s="30"/>
      <c r="H30" s="30"/>
      <c r="I30" s="28"/>
      <c r="K30" s="31"/>
      <c r="L30" s="31"/>
      <c r="M30" s="31"/>
      <c r="N30" s="31"/>
      <c r="O30" s="31"/>
      <c r="P30" s="31"/>
      <c r="Q30" s="31">
        <f t="shared" ref="Q30" si="9">IF(P30="",MIN(L30,N30),P30)</f>
        <v>0</v>
      </c>
      <c r="R30" s="32"/>
      <c r="S30" s="31" t="str">
        <f t="shared" ref="S30" si="10">IF(R30&lt;&gt;"",ROUNDDOWN(Q30*R30,IF(Q30*R30&lt;100,0,IF(Q30*R30&lt;10000,-1,-LOG10(Q30*R30)+2))),"")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t="s">
        <v>36</v>
      </c>
      <c r="D32" s="28"/>
      <c r="E32" s="29">
        <v>1</v>
      </c>
      <c r="F32" s="27" t="s">
        <v>34</v>
      </c>
      <c r="G32" s="30"/>
      <c r="H32" s="30"/>
      <c r="I32" s="28"/>
      <c r="K32" s="31"/>
      <c r="L32" s="31"/>
      <c r="M32" s="31"/>
      <c r="N32" s="31"/>
      <c r="O32" s="31"/>
      <c r="P32" s="31"/>
      <c r="Q32" s="31">
        <f t="shared" ref="Q32" si="11">IF(P32="",MIN(L32,N32),P32)</f>
        <v>0</v>
      </c>
      <c r="R32" s="32"/>
      <c r="S32" s="31" t="str">
        <f t="shared" ref="S32" si="12">IF(R32&lt;&gt;"",ROUNDDOWN(Q32*R32,IF(Q32*R32&lt;100,0,IF(Q32*R32&lt;10000,-1,-LOG10(Q32*R32)+2))),"")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t="s">
        <v>37</v>
      </c>
      <c r="E34" s="29">
        <v>1</v>
      </c>
      <c r="F34" s="27" t="s">
        <v>34</v>
      </c>
      <c r="G34" s="30"/>
      <c r="H34" s="30"/>
      <c r="I34" s="28"/>
      <c r="K34" s="31"/>
      <c r="L34" s="31"/>
      <c r="M34" s="31"/>
      <c r="N34" s="31"/>
      <c r="O34" s="31"/>
      <c r="P34" s="31"/>
      <c r="Q34" s="31">
        <f>IF(P34="",MIN(L34,N34),P34)</f>
        <v>0</v>
      </c>
      <c r="R34" s="32"/>
      <c r="S34" s="31" t="str">
        <f>IF(R34&lt;&gt;"",ROUNDDOWN(Q34*R34,IF(Q34*R34&lt;100,0,IF(Q34*R34&lt;10000,-1,-LOG10(Q34*R34)+2))),"")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t="s">
        <v>38</v>
      </c>
      <c r="D36" s="28"/>
      <c r="E36" s="29">
        <v>1</v>
      </c>
      <c r="F36" s="27" t="s">
        <v>34</v>
      </c>
      <c r="G36" s="30"/>
      <c r="H36" s="30"/>
      <c r="I36" s="28"/>
      <c r="K36" s="31"/>
      <c r="L36" s="31"/>
      <c r="M36" s="31"/>
      <c r="N36" s="31"/>
      <c r="O36" s="31"/>
      <c r="P36" s="31"/>
      <c r="Q36" s="31">
        <f t="shared" ref="Q36" si="13">IF(P36="",MIN(L36,N36),P36)</f>
        <v>0</v>
      </c>
      <c r="R36" s="32"/>
      <c r="S36" s="31" t="str">
        <f t="shared" ref="S36" si="14">IF(R36&lt;&gt;"",ROUNDDOWN(Q36*R36,IF(Q36*R36&lt;100,0,IF(Q36*R36&lt;10000,-1,-LOG10(Q36*R36)+2))),"")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t="s">
        <v>39</v>
      </c>
      <c r="D38" s="28"/>
      <c r="E38" s="29">
        <v>1</v>
      </c>
      <c r="F38" s="27" t="s">
        <v>34</v>
      </c>
      <c r="G38" s="30"/>
      <c r="H38" s="30"/>
      <c r="I38" s="28"/>
      <c r="K38" s="31"/>
      <c r="L38" s="31"/>
      <c r="M38" s="31"/>
      <c r="N38" s="31"/>
      <c r="O38" s="31"/>
      <c r="P38" s="31"/>
      <c r="Q38" s="31">
        <f t="shared" ref="Q38" si="15">IF(P38="",MIN(L38,N38),P38)</f>
        <v>0</v>
      </c>
      <c r="R38" s="32"/>
      <c r="S38" s="31" t="str">
        <f t="shared" ref="S38" si="16">IF(R38&lt;&gt;"",ROUNDDOWN(Q38*R38,IF(Q38*R38&lt;100,0,IF(Q38*R38&lt;10000,-1,-LOG10(Q38*R38)+2))),"")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36" t="s">
        <v>40</v>
      </c>
      <c r="D40" s="28"/>
      <c r="E40" s="29"/>
      <c r="F40" s="27"/>
      <c r="G40" s="30"/>
      <c r="H40" s="30"/>
      <c r="I40" s="41"/>
      <c r="K40" s="31"/>
      <c r="L40" s="31"/>
      <c r="M40" s="31"/>
      <c r="N40" s="31"/>
      <c r="O40" s="31"/>
      <c r="P40" s="31"/>
      <c r="Q40" s="31">
        <f t="shared" ref="Q40" si="17">IF(P40="",MIN(L40,N40),P40)</f>
        <v>0</v>
      </c>
      <c r="R40" s="32"/>
      <c r="S40" s="31" t="str">
        <f t="shared" ref="S40" si="18">IF(R40&lt;&gt;"",ROUNDDOWN(Q40*R40,IF(Q40*R40&lt;100,0,IF(Q40*R40&lt;10000,-1,-LOG10(Q40*R40)+2))),"")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t="s">
        <v>161</v>
      </c>
      <c r="D42" s="28"/>
      <c r="E42" s="29"/>
      <c r="F42" s="27"/>
      <c r="G42" s="30"/>
      <c r="H42" s="30"/>
      <c r="I42" s="28"/>
      <c r="K42" s="31"/>
      <c r="L42" s="31"/>
      <c r="M42" s="31"/>
      <c r="N42" s="31"/>
      <c r="O42" s="31"/>
      <c r="P42" s="31"/>
      <c r="Q42" s="31">
        <f t="shared" ref="Q42" si="19">IF(P42="",MIN(L42,N42),P42)</f>
        <v>0</v>
      </c>
      <c r="R42" s="32"/>
      <c r="S42" s="31" t="str">
        <f t="shared" ref="S42" si="20">IF(R42&lt;&gt;"",ROUNDDOWN(Q42*R42,IF(Q42*R42&lt;100,0,IF(Q42*R42&lt;10000,-1,-LOG10(Q42*R42)+2))),"")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48" t="s">
        <v>158</v>
      </c>
      <c r="D44" s="28"/>
      <c r="E44" s="29"/>
      <c r="F44" s="27"/>
      <c r="G44" s="30"/>
      <c r="H44" s="30"/>
      <c r="I44" s="28"/>
      <c r="K44" s="31"/>
      <c r="L44" s="31"/>
      <c r="M44" s="31"/>
      <c r="N44" s="31"/>
      <c r="O44" s="31"/>
      <c r="P44" s="31"/>
      <c r="Q44" s="31">
        <f t="shared" ref="Q44" si="21">IF(P44="",MIN(L44,N44),P44)</f>
        <v>0</v>
      </c>
      <c r="R44" s="32"/>
      <c r="S44" s="31" t="str">
        <f t="shared" ref="S44" si="22">IF(R44&lt;&gt;"",ROUNDDOWN(Q44*R44,IF(Q44*R44&lt;100,0,IF(Q44*R44&lt;10000,-1,-LOG10(Q44*R44)+2))),"")</f>
        <v/>
      </c>
    </row>
    <row r="45" spans="2:19" s="24" customFormat="1" ht="12" customHeight="1" x14ac:dyDescent="0.15">
      <c r="B45" s="42"/>
      <c r="C45" s="43"/>
      <c r="D45" s="43"/>
      <c r="E45" s="44"/>
      <c r="F45" s="42"/>
      <c r="G45" s="45"/>
      <c r="H45" s="45"/>
      <c r="I45" s="43"/>
      <c r="K45" s="46"/>
      <c r="L45" s="46"/>
      <c r="M45" s="46"/>
      <c r="N45" s="46"/>
      <c r="O45" s="46"/>
      <c r="P45" s="46"/>
      <c r="Q45" s="46"/>
      <c r="R45" s="47"/>
      <c r="S45" s="46"/>
    </row>
    <row r="46" spans="2:19" s="24" customFormat="1" ht="12" customHeight="1" x14ac:dyDescent="0.15">
      <c r="B46" s="42"/>
      <c r="C46" s="43" t="s">
        <v>157</v>
      </c>
      <c r="D46" s="43" t="s">
        <v>160</v>
      </c>
      <c r="E46" s="44">
        <v>1</v>
      </c>
      <c r="F46" s="42" t="s">
        <v>159</v>
      </c>
      <c r="G46" s="45"/>
      <c r="H46" s="45"/>
      <c r="I46" s="43"/>
      <c r="K46" s="46"/>
      <c r="L46" s="46"/>
      <c r="M46" s="46"/>
      <c r="N46" s="46"/>
      <c r="O46" s="46"/>
      <c r="P46" s="46"/>
      <c r="Q46" s="46"/>
      <c r="R46" s="47"/>
      <c r="S46" s="46"/>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8" t="s">
        <v>162</v>
      </c>
      <c r="D48" s="28"/>
      <c r="E48" s="29"/>
      <c r="F48" s="27"/>
      <c r="G48" s="30"/>
      <c r="H48" s="30"/>
      <c r="I48" s="28"/>
      <c r="K48" s="31"/>
      <c r="L48" s="31"/>
      <c r="M48" s="31"/>
      <c r="N48" s="31"/>
      <c r="O48" s="31"/>
      <c r="P48" s="31"/>
      <c r="Q48" s="31">
        <f t="shared" ref="Q48" si="23">IF(P48="",MIN(L48,N48),P48)</f>
        <v>0</v>
      </c>
      <c r="R48" s="32"/>
      <c r="S48" s="31" t="str">
        <f t="shared" ref="S48" si="24">IF(R48&lt;&gt;"",ROUNDDOWN(Q48*R48,IF(Q48*R48&lt;100,0,IF(Q48*R48&lt;10000,-1,-LOG10(Q48*R48)+2))),"")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t="s">
        <v>163</v>
      </c>
      <c r="D50" s="28"/>
      <c r="E50" s="29">
        <v>1</v>
      </c>
      <c r="F50" s="27" t="s">
        <v>159</v>
      </c>
      <c r="G50" s="30"/>
      <c r="H50" s="30"/>
      <c r="I50" s="28"/>
      <c r="K50" s="31"/>
      <c r="L50" s="31"/>
      <c r="M50" s="31"/>
      <c r="N50" s="31"/>
      <c r="O50" s="31"/>
      <c r="P50" s="31"/>
      <c r="Q50" s="31">
        <f t="shared" ref="Q50" si="25">IF(P50="",MIN(L50,N50),P50)</f>
        <v>0</v>
      </c>
      <c r="R50" s="32"/>
      <c r="S50" s="31" t="str">
        <f t="shared" ref="S50" si="26">IF(R50&lt;&gt;"",ROUNDDOWN(Q50*R50,IF(Q50*R50&lt;100,0,IF(Q50*R50&lt;10000,-1,-LOG10(Q50*R50)+2))),"")</f>
        <v/>
      </c>
    </row>
    <row r="51" spans="2:19" s="24" customFormat="1" ht="12" customHeight="1" x14ac:dyDescent="0.15">
      <c r="B51" s="20"/>
      <c r="C51" s="21"/>
      <c r="D51" s="21"/>
      <c r="E51" s="22"/>
      <c r="F51" s="20"/>
      <c r="G51" s="23"/>
      <c r="H51" s="23"/>
      <c r="I51" s="21"/>
      <c r="K51" s="25"/>
      <c r="L51" s="25"/>
      <c r="M51" s="25"/>
      <c r="N51" s="25"/>
      <c r="O51" s="25"/>
      <c r="P51" s="25"/>
      <c r="Q51" s="25"/>
      <c r="R51" s="26"/>
      <c r="S51" s="25"/>
    </row>
    <row r="52" spans="2:19" s="24" customFormat="1" ht="12" customHeight="1" x14ac:dyDescent="0.15">
      <c r="B52" s="27"/>
      <c r="C52" s="28" t="s">
        <v>41</v>
      </c>
      <c r="D52" s="37">
        <v>0.1</v>
      </c>
      <c r="E52" s="29">
        <v>1</v>
      </c>
      <c r="F52" s="27" t="s">
        <v>34</v>
      </c>
      <c r="G52" s="30"/>
      <c r="H52" s="30"/>
      <c r="I52" s="28"/>
      <c r="K52" s="31"/>
      <c r="L52" s="31"/>
      <c r="M52" s="31"/>
      <c r="N52" s="31"/>
      <c r="O52" s="31"/>
      <c r="P52" s="31"/>
      <c r="Q52" s="31">
        <f t="shared" ref="Q52" si="27">IF(P52="",MIN(L52,N52),P52)</f>
        <v>0</v>
      </c>
      <c r="R52" s="32"/>
      <c r="S52" s="31" t="str">
        <f t="shared" ref="S52" si="28">IF(R52&lt;&gt;"",ROUNDDOWN(Q52*R52,IF(Q52*R52&lt;100,0,IF(Q52*R52&lt;10000,-1,-LOG10(Q52*R52)+2))),"")</f>
        <v/>
      </c>
    </row>
    <row r="53" spans="2:19" s="24" customFormat="1" ht="12" customHeight="1" x14ac:dyDescent="0.15">
      <c r="B53" s="20"/>
      <c r="C53" s="21"/>
      <c r="D53" s="21"/>
      <c r="E53" s="22"/>
      <c r="F53" s="20"/>
      <c r="G53" s="23"/>
      <c r="H53" s="23"/>
      <c r="I53" s="21"/>
      <c r="K53" s="25"/>
      <c r="L53" s="25"/>
      <c r="M53" s="25"/>
      <c r="N53" s="25"/>
      <c r="O53" s="25"/>
      <c r="P53" s="25"/>
      <c r="Q53" s="25"/>
      <c r="R53" s="26"/>
      <c r="S53" s="25"/>
    </row>
    <row r="54" spans="2:19" s="24" customFormat="1" ht="12" customHeight="1" x14ac:dyDescent="0.15">
      <c r="B54" s="27"/>
      <c r="C54" s="27" t="s">
        <v>31</v>
      </c>
      <c r="D54" s="28"/>
      <c r="E54" s="29"/>
      <c r="F54" s="27"/>
      <c r="G54" s="30"/>
      <c r="H54" s="30"/>
      <c r="I54" s="28"/>
      <c r="K54" s="31"/>
      <c r="L54" s="31"/>
      <c r="M54" s="31"/>
      <c r="N54" s="31"/>
      <c r="O54" s="31"/>
      <c r="P54" s="31"/>
      <c r="Q54" s="31">
        <f t="shared" ref="Q54" si="29">IF(P54="",MIN(L54,N54),P54)</f>
        <v>0</v>
      </c>
      <c r="R54" s="32"/>
      <c r="S54" s="31" t="str">
        <f t="shared" ref="S54" si="30">IF(R54&lt;&gt;"",ROUNDDOWN(Q54*R54,IF(Q54*R54&lt;100,0,IF(Q54*R54&lt;10000,-1,-LOG10(Q54*R54)+2))),"")</f>
        <v/>
      </c>
    </row>
    <row r="55" spans="2:19" s="24" customFormat="1" ht="12" customHeight="1" x14ac:dyDescent="0.15">
      <c r="B55" s="20"/>
      <c r="C55" s="21"/>
      <c r="D55" s="21"/>
      <c r="E55" s="22"/>
      <c r="F55" s="20"/>
      <c r="G55" s="23"/>
      <c r="H55" s="23"/>
      <c r="I55" s="21"/>
      <c r="K55" s="25"/>
      <c r="L55" s="25"/>
      <c r="M55" s="25"/>
      <c r="N55" s="25"/>
      <c r="O55" s="25"/>
      <c r="P55" s="25"/>
      <c r="Q55" s="25"/>
      <c r="R55" s="26"/>
      <c r="S55" s="25"/>
    </row>
    <row r="56" spans="2:19" s="24" customFormat="1" ht="12" customHeight="1" x14ac:dyDescent="0.15">
      <c r="B56" s="27"/>
      <c r="C56" s="28"/>
      <c r="D56" s="28"/>
      <c r="E56" s="29"/>
      <c r="F56" s="27"/>
      <c r="G56" s="30"/>
      <c r="H56" s="30" t="str">
        <f>IF(E56="","",ROUNDDOWN(E56*G56,0))</f>
        <v/>
      </c>
      <c r="I56" s="28"/>
      <c r="K56" s="31"/>
      <c r="L56" s="31"/>
      <c r="M56" s="31"/>
      <c r="N56" s="31"/>
      <c r="O56" s="31"/>
      <c r="P56" s="31"/>
      <c r="Q56" s="31">
        <f t="shared" ref="Q56" si="31">IF(P56="",MIN(L56,N56),P56)</f>
        <v>0</v>
      </c>
      <c r="R56" s="32"/>
      <c r="S56" s="31" t="str">
        <f t="shared" ref="S56" si="32">IF(R56&lt;&gt;"",ROUNDDOWN(Q56*R56,IF(Q56*R56&lt;100,0,IF(Q56*R56&lt;10000,-1,-LOG10(Q56*R56)+2))),"")</f>
        <v/>
      </c>
    </row>
    <row r="57" spans="2:19" s="24" customFormat="1" ht="12" customHeight="1" x14ac:dyDescent="0.15">
      <c r="B57" s="20"/>
      <c r="C57" s="21"/>
      <c r="D57" s="21"/>
      <c r="E57" s="22"/>
      <c r="F57" s="20"/>
      <c r="G57" s="23"/>
      <c r="H57" s="23"/>
      <c r="I57" s="21"/>
      <c r="K57" s="25"/>
      <c r="L57" s="25"/>
      <c r="M57" s="25"/>
      <c r="N57" s="25"/>
      <c r="O57" s="25"/>
      <c r="P57" s="25"/>
      <c r="Q57" s="25"/>
      <c r="R57" s="26"/>
      <c r="S57" s="25"/>
    </row>
    <row r="58" spans="2:19" s="24" customFormat="1" ht="12" customHeight="1" x14ac:dyDescent="0.15">
      <c r="B58" s="27"/>
      <c r="C58" s="28"/>
      <c r="D58" s="28"/>
      <c r="E58" s="29"/>
      <c r="F58" s="27"/>
      <c r="G58" s="30"/>
      <c r="H58" s="30" t="str">
        <f>IF(E58="","",ROUNDDOWN(E58*G58,0))</f>
        <v/>
      </c>
      <c r="I58" s="28"/>
      <c r="K58" s="31"/>
      <c r="L58" s="31"/>
      <c r="M58" s="31"/>
      <c r="N58" s="31"/>
      <c r="O58" s="31"/>
      <c r="P58" s="31"/>
      <c r="Q58" s="31">
        <f t="shared" ref="Q58" si="33">IF(P58="",MIN(L58,N58),P58)</f>
        <v>0</v>
      </c>
      <c r="R58" s="32"/>
      <c r="S58" s="31" t="str">
        <f t="shared" ref="S58" si="34">IF(R58&lt;&gt;"",ROUNDDOWN(Q58*R58,IF(Q58*R58&lt;100,0,IF(Q58*R58&lt;10000,-1,-LOG10(Q58*R58)+2))),"")</f>
        <v/>
      </c>
    </row>
    <row r="59" spans="2:19" s="24" customFormat="1" ht="12" customHeight="1" x14ac:dyDescent="0.15">
      <c r="B59" s="20"/>
      <c r="C59" s="21"/>
      <c r="D59" s="21"/>
      <c r="E59" s="22"/>
      <c r="F59" s="20"/>
      <c r="G59" s="23"/>
      <c r="H59" s="23"/>
      <c r="I59" s="21"/>
      <c r="K59" s="25"/>
      <c r="L59" s="25"/>
      <c r="M59" s="25"/>
      <c r="N59" s="25"/>
      <c r="O59" s="25"/>
      <c r="P59" s="25"/>
      <c r="Q59" s="25"/>
      <c r="R59" s="26"/>
      <c r="S59" s="25"/>
    </row>
    <row r="60" spans="2:19" s="24" customFormat="1" ht="12" customHeight="1" x14ac:dyDescent="0.15">
      <c r="B60" s="27"/>
      <c r="C60" s="28"/>
      <c r="D60" s="28"/>
      <c r="E60" s="29"/>
      <c r="F60" s="27"/>
      <c r="G60" s="30"/>
      <c r="H60" s="30" t="str">
        <f>IF(E60="","",ROUNDDOWN(E60*G60,0))</f>
        <v/>
      </c>
      <c r="I60" s="28"/>
      <c r="K60" s="31"/>
      <c r="L60" s="31"/>
      <c r="M60" s="31"/>
      <c r="N60" s="31"/>
      <c r="O60" s="31"/>
      <c r="P60" s="31"/>
      <c r="Q60" s="31">
        <f t="shared" ref="Q60" si="35">IF(P60="",MIN(L60,N60),P60)</f>
        <v>0</v>
      </c>
      <c r="R60" s="32"/>
      <c r="S60" s="31" t="str">
        <f t="shared" ref="S60" si="36">IF(R60&lt;&gt;"",ROUNDDOWN(Q60*R60,IF(Q60*R60&lt;100,0,IF(Q60*R60&lt;10000,-1,-LOG10(Q60*R60)+2))),"")</f>
        <v/>
      </c>
    </row>
    <row r="61" spans="2:19" s="24" customFormat="1" ht="12" customHeight="1" x14ac:dyDescent="0.15">
      <c r="B61" s="20"/>
      <c r="C61" s="21"/>
      <c r="D61" s="21"/>
      <c r="E61" s="22"/>
      <c r="F61" s="20"/>
      <c r="G61" s="23"/>
      <c r="H61" s="23"/>
      <c r="I61" s="21"/>
      <c r="K61" s="25"/>
      <c r="L61" s="25"/>
      <c r="M61" s="25"/>
      <c r="N61" s="25"/>
      <c r="O61" s="25"/>
      <c r="P61" s="25"/>
      <c r="Q61" s="25"/>
      <c r="R61" s="26"/>
      <c r="S61" s="25"/>
    </row>
    <row r="62" spans="2:19" s="24" customFormat="1" ht="12" customHeight="1" x14ac:dyDescent="0.15">
      <c r="B62" s="27"/>
      <c r="C62" s="28"/>
      <c r="D62" s="28"/>
      <c r="E62" s="29"/>
      <c r="F62" s="27"/>
      <c r="G62" s="30"/>
      <c r="H62" s="30" t="str">
        <f>IF(E62="","",ROUNDDOWN(E62*G62,0))</f>
        <v/>
      </c>
      <c r="I62" s="28"/>
      <c r="K62" s="31"/>
      <c r="L62" s="31"/>
      <c r="M62" s="31"/>
      <c r="N62" s="31"/>
      <c r="O62" s="31"/>
      <c r="P62" s="31"/>
      <c r="Q62" s="31">
        <f t="shared" ref="Q62" si="37">IF(P62="",MIN(L62,N62),P62)</f>
        <v>0</v>
      </c>
      <c r="R62" s="32"/>
      <c r="S62" s="31" t="str">
        <f t="shared" ref="S62" si="38">IF(R62&lt;&gt;"",ROUNDDOWN(Q62*R62,IF(Q62*R62&lt;100,0,IF(Q62*R62&lt;10000,-1,-LOG10(Q62*R62)+2))),"")</f>
        <v/>
      </c>
    </row>
    <row r="63" spans="2:19" s="24" customFormat="1" ht="12" customHeight="1" x14ac:dyDescent="0.15">
      <c r="B63" s="20"/>
      <c r="C63" s="21"/>
      <c r="D63" s="21"/>
      <c r="E63" s="22"/>
      <c r="F63" s="20"/>
      <c r="G63" s="23"/>
      <c r="H63" s="23"/>
      <c r="I63" s="21"/>
      <c r="K63" s="25"/>
      <c r="L63" s="25"/>
      <c r="M63" s="25"/>
      <c r="N63" s="25"/>
      <c r="O63" s="25"/>
      <c r="P63" s="25"/>
      <c r="Q63" s="25"/>
      <c r="R63" s="26"/>
      <c r="S63" s="25"/>
    </row>
    <row r="64" spans="2:19" s="24" customFormat="1" ht="12" customHeight="1" x14ac:dyDescent="0.15">
      <c r="B64" s="27"/>
      <c r="C64" s="28"/>
      <c r="D64" s="28"/>
      <c r="E64" s="29"/>
      <c r="F64" s="27"/>
      <c r="G64" s="30"/>
      <c r="H64" s="30" t="str">
        <f>IF(E64="","",ROUNDDOWN(E64*G64,0))</f>
        <v/>
      </c>
      <c r="I64" s="28"/>
      <c r="K64" s="31"/>
      <c r="L64" s="31"/>
      <c r="M64" s="31"/>
      <c r="N64" s="31"/>
      <c r="O64" s="31"/>
      <c r="P64" s="31"/>
      <c r="Q64" s="31">
        <f t="shared" ref="Q64" si="39">IF(P64="",MIN(L64,N64),P64)</f>
        <v>0</v>
      </c>
      <c r="R64" s="32"/>
      <c r="S64" s="31" t="str">
        <f t="shared" ref="S64" si="40">IF(R64&lt;&gt;"",ROUNDDOWN(Q64*R64,IF(Q64*R64&lt;100,0,IF(Q64*R64&lt;10000,-1,-LOG10(Q64*R64)+2))),"")</f>
        <v/>
      </c>
    </row>
    <row r="65" spans="2:19" s="24" customFormat="1" ht="12" customHeight="1" x14ac:dyDescent="0.15">
      <c r="B65" s="20"/>
      <c r="C65" s="21"/>
      <c r="D65" s="21"/>
      <c r="E65" s="22"/>
      <c r="F65" s="20"/>
      <c r="G65" s="23"/>
      <c r="H65" s="23"/>
      <c r="I65" s="21"/>
      <c r="K65" s="25"/>
      <c r="L65" s="25"/>
      <c r="M65" s="25"/>
      <c r="N65" s="25"/>
      <c r="O65" s="25"/>
      <c r="P65" s="25"/>
      <c r="Q65" s="25"/>
      <c r="R65" s="26"/>
      <c r="S65" s="25"/>
    </row>
    <row r="66" spans="2:19" s="24" customFormat="1" ht="12" customHeight="1" x14ac:dyDescent="0.15">
      <c r="B66" s="27"/>
      <c r="C66" s="28"/>
      <c r="D66" s="28"/>
      <c r="E66" s="29"/>
      <c r="F66" s="27"/>
      <c r="G66" s="30"/>
      <c r="H66" s="30" t="str">
        <f>IF(E66="","",ROUNDDOWN(E66*G66,0))</f>
        <v/>
      </c>
      <c r="I66" s="28"/>
      <c r="K66" s="31"/>
      <c r="L66" s="31"/>
      <c r="M66" s="31"/>
      <c r="N66" s="31"/>
      <c r="O66" s="31"/>
      <c r="P66" s="31"/>
      <c r="Q66" s="31">
        <f t="shared" ref="Q66" si="41">IF(P66="",MIN(L66,N66),P66)</f>
        <v>0</v>
      </c>
      <c r="R66" s="32"/>
      <c r="S66" s="31" t="str">
        <f t="shared" ref="S66" si="42">IF(R66&lt;&gt;"",ROUNDDOWN(Q66*R66,IF(Q66*R66&lt;100,0,IF(Q66*R66&lt;10000,-1,-LOG10(Q66*R66)+2))),"")</f>
        <v/>
      </c>
    </row>
    <row r="67" spans="2:19" s="24" customFormat="1" ht="12" customHeight="1" x14ac:dyDescent="0.15">
      <c r="B67" s="20"/>
      <c r="C67" s="21"/>
      <c r="D67" s="21"/>
      <c r="E67" s="22"/>
      <c r="F67" s="20"/>
      <c r="G67" s="23"/>
      <c r="H67" s="23"/>
      <c r="I67" s="21"/>
      <c r="K67" s="25"/>
      <c r="L67" s="25"/>
      <c r="M67" s="25"/>
      <c r="N67" s="25"/>
      <c r="O67" s="25"/>
      <c r="P67" s="25"/>
      <c r="Q67" s="25"/>
      <c r="R67" s="26"/>
      <c r="S67" s="25"/>
    </row>
    <row r="68" spans="2:19" s="24" customFormat="1" ht="12" customHeight="1" x14ac:dyDescent="0.15">
      <c r="B68" s="27"/>
      <c r="C68" s="28"/>
      <c r="D68" s="28"/>
      <c r="E68" s="29"/>
      <c r="F68" s="27"/>
      <c r="G68" s="30"/>
      <c r="H68" s="30" t="str">
        <f>IF(E68="","",ROUNDDOWN(E68*G68,0))</f>
        <v/>
      </c>
      <c r="I68" s="28"/>
      <c r="K68" s="31"/>
      <c r="L68" s="31"/>
      <c r="M68" s="31"/>
      <c r="N68" s="31"/>
      <c r="O68" s="31"/>
      <c r="P68" s="31"/>
      <c r="Q68" s="31">
        <f t="shared" ref="Q68" si="43">IF(P68="",MIN(L68,N68),P68)</f>
        <v>0</v>
      </c>
      <c r="R68" s="32"/>
      <c r="S68" s="31" t="str">
        <f t="shared" ref="S68" si="44">IF(R68&lt;&gt;"",ROUNDDOWN(Q68*R68,IF(Q68*R68&lt;100,0,IF(Q68*R68&lt;10000,-1,-LOG10(Q68*R68)+2))),"")</f>
        <v/>
      </c>
    </row>
    <row r="69" spans="2:19" s="24" customFormat="1" ht="12" customHeight="1" x14ac:dyDescent="0.15">
      <c r="B69" s="20"/>
      <c r="C69" s="21"/>
      <c r="D69" s="21"/>
      <c r="E69" s="22"/>
      <c r="F69" s="20"/>
      <c r="G69" s="23"/>
      <c r="H69" s="23"/>
      <c r="I69" s="21"/>
      <c r="K69" s="25"/>
      <c r="L69" s="25"/>
      <c r="M69" s="25"/>
      <c r="N69" s="25"/>
      <c r="O69" s="25"/>
      <c r="P69" s="25"/>
      <c r="Q69" s="25"/>
      <c r="R69" s="26"/>
      <c r="S69" s="25"/>
    </row>
    <row r="70" spans="2:19" s="24" customFormat="1" ht="12" customHeight="1" x14ac:dyDescent="0.15">
      <c r="B70" s="27"/>
      <c r="C70" s="28"/>
      <c r="D70" s="28"/>
      <c r="E70" s="29"/>
      <c r="F70" s="27"/>
      <c r="G70" s="30"/>
      <c r="H70" s="30" t="str">
        <f>IF(E70="","",ROUNDDOWN(E70*G70,0))</f>
        <v/>
      </c>
      <c r="I70" s="28"/>
      <c r="K70" s="31"/>
      <c r="L70" s="31"/>
      <c r="M70" s="31"/>
      <c r="N70" s="31"/>
      <c r="O70" s="31"/>
      <c r="P70" s="31"/>
      <c r="Q70" s="31">
        <f t="shared" ref="Q70" si="45">IF(P70="",MIN(L70,N70),P70)</f>
        <v>0</v>
      </c>
      <c r="R70" s="32"/>
      <c r="S70" s="31" t="str">
        <f t="shared" ref="S70" si="46">IF(R70&lt;&gt;"",ROUNDDOWN(Q70*R70,IF(Q70*R70&lt;100,0,IF(Q70*R70&lt;10000,-1,-LOG10(Q70*R70)+2))),"")</f>
        <v/>
      </c>
    </row>
    <row r="71" spans="2:19" s="24" customFormat="1" ht="12" customHeight="1" x14ac:dyDescent="0.15">
      <c r="B71" s="20"/>
      <c r="C71" s="21"/>
      <c r="D71" s="21"/>
      <c r="E71" s="22"/>
      <c r="F71" s="20"/>
      <c r="G71" s="23"/>
      <c r="H71" s="23"/>
      <c r="I71" s="21"/>
      <c r="K71" s="25"/>
      <c r="L71" s="25"/>
      <c r="M71" s="25"/>
      <c r="N71" s="25"/>
      <c r="O71" s="25"/>
      <c r="P71" s="25"/>
      <c r="Q71" s="25"/>
      <c r="R71" s="26"/>
      <c r="S71" s="25"/>
    </row>
    <row r="72" spans="2:19" s="24" customFormat="1" ht="12" customHeight="1" x14ac:dyDescent="0.15">
      <c r="B72" s="27"/>
      <c r="C72" s="28"/>
      <c r="D72" s="28"/>
      <c r="E72" s="29"/>
      <c r="F72" s="27"/>
      <c r="G72" s="30"/>
      <c r="H72" s="30" t="str">
        <f>IF(E72="","",ROUNDDOWN(E72*G72,0))</f>
        <v/>
      </c>
      <c r="I72" s="28"/>
      <c r="K72" s="31"/>
      <c r="L72" s="31"/>
      <c r="M72" s="31"/>
      <c r="N72" s="31"/>
      <c r="O72" s="31"/>
      <c r="P72" s="31"/>
      <c r="Q72" s="31">
        <f t="shared" ref="Q72" si="47">IF(P72="",MIN(L72,N72),P72)</f>
        <v>0</v>
      </c>
      <c r="R72" s="32"/>
      <c r="S72" s="31" t="str">
        <f t="shared" ref="S72" si="48">IF(R72&lt;&gt;"",ROUNDDOWN(Q72*R72,IF(Q72*R72&lt;100,0,IF(Q72*R72&lt;10000,-1,-LOG10(Q72*R72)+2))),"")</f>
        <v/>
      </c>
    </row>
    <row r="73" spans="2:19" s="24" customFormat="1" ht="12" customHeight="1" x14ac:dyDescent="0.15">
      <c r="B73" s="20"/>
      <c r="C73" s="21"/>
      <c r="D73" s="21"/>
      <c r="E73" s="22"/>
      <c r="F73" s="20"/>
      <c r="G73" s="23"/>
      <c r="H73" s="23"/>
      <c r="I73" s="21"/>
      <c r="K73" s="25"/>
      <c r="L73" s="25"/>
      <c r="M73" s="25"/>
      <c r="N73" s="25"/>
      <c r="O73" s="25"/>
      <c r="P73" s="25"/>
      <c r="Q73" s="25"/>
      <c r="R73" s="26"/>
      <c r="S73" s="25"/>
    </row>
    <row r="74" spans="2:19" s="24" customFormat="1" ht="12" customHeight="1" x14ac:dyDescent="0.15">
      <c r="B74" s="27"/>
      <c r="C74" s="28"/>
      <c r="D74" s="28"/>
      <c r="E74" s="29"/>
      <c r="F74" s="27"/>
      <c r="G74" s="30"/>
      <c r="H74" s="30" t="str">
        <f>IF(E74="","",ROUNDDOWN(E74*G74,0))</f>
        <v/>
      </c>
      <c r="I74" s="28"/>
      <c r="K74" s="31"/>
      <c r="L74" s="31"/>
      <c r="M74" s="31"/>
      <c r="N74" s="31"/>
      <c r="O74" s="31"/>
      <c r="P74" s="31"/>
      <c r="Q74" s="31">
        <f t="shared" ref="Q74" si="49">IF(P74="",MIN(L74,N74),P74)</f>
        <v>0</v>
      </c>
      <c r="R74" s="32"/>
      <c r="S74" s="31" t="str">
        <f t="shared" ref="S74" si="50">IF(R74&lt;&gt;"",ROUNDDOWN(Q74*R74,IF(Q74*R74&lt;100,0,IF(Q74*R74&lt;10000,-1,-LOG10(Q74*R74)+2))),"")</f>
        <v/>
      </c>
    </row>
    <row r="75" spans="2:19" s="24" customFormat="1" ht="12" customHeight="1" x14ac:dyDescent="0.15">
      <c r="B75" s="20"/>
      <c r="C75" s="21"/>
      <c r="D75" s="21"/>
      <c r="E75" s="22"/>
      <c r="F75" s="20"/>
      <c r="G75" s="23"/>
      <c r="H75" s="23"/>
      <c r="I75" s="21"/>
      <c r="K75" s="25"/>
      <c r="L75" s="25"/>
      <c r="M75" s="25"/>
      <c r="N75" s="25"/>
      <c r="O75" s="25"/>
      <c r="P75" s="25"/>
      <c r="Q75" s="25"/>
      <c r="R75" s="26"/>
      <c r="S75" s="25"/>
    </row>
    <row r="76" spans="2:19" s="24" customFormat="1" ht="12" customHeight="1" x14ac:dyDescent="0.15">
      <c r="B76" s="27"/>
      <c r="C76" s="28"/>
      <c r="D76" s="28"/>
      <c r="E76" s="29"/>
      <c r="F76" s="27"/>
      <c r="G76" s="30"/>
      <c r="H76" s="30" t="str">
        <f>IF(E76="","",ROUNDDOWN(E76*G76,0))</f>
        <v/>
      </c>
      <c r="I76" s="28"/>
      <c r="K76" s="31"/>
      <c r="L76" s="31"/>
      <c r="M76" s="31"/>
      <c r="N76" s="31"/>
      <c r="O76" s="31"/>
      <c r="P76" s="31"/>
      <c r="Q76" s="31">
        <f t="shared" ref="Q76" si="51">IF(P76="",MIN(L76,N76),P76)</f>
        <v>0</v>
      </c>
      <c r="R76" s="32"/>
      <c r="S76" s="31" t="str">
        <f t="shared" ref="S76" si="52">IF(R76&lt;&gt;"",ROUNDDOWN(Q76*R76,IF(Q76*R76&lt;100,0,IF(Q76*R76&lt;10000,-1,-LOG10(Q76*R76)+2))),"")</f>
        <v/>
      </c>
    </row>
    <row r="77" spans="2:19" s="24" customFormat="1" ht="12" customHeight="1" x14ac:dyDescent="0.15">
      <c r="B77" s="20"/>
      <c r="C77" s="21"/>
      <c r="D77" s="21"/>
      <c r="E77" s="22"/>
      <c r="F77" s="20"/>
      <c r="G77" s="23"/>
      <c r="H77" s="23"/>
      <c r="I77" s="21"/>
      <c r="K77" s="25"/>
      <c r="L77" s="25"/>
      <c r="M77" s="25"/>
      <c r="N77" s="25"/>
      <c r="O77" s="25"/>
      <c r="P77" s="25"/>
      <c r="Q77" s="25"/>
      <c r="R77" s="26"/>
      <c r="S77" s="25"/>
    </row>
    <row r="78" spans="2:19" s="24" customFormat="1" ht="12" customHeight="1" x14ac:dyDescent="0.15">
      <c r="B78" s="27"/>
      <c r="C78" s="28"/>
      <c r="D78" s="28"/>
      <c r="E78" s="29"/>
      <c r="F78" s="27"/>
      <c r="G78" s="30"/>
      <c r="H78" s="30" t="str">
        <f>IF(E78="","",ROUNDDOWN(E78*G78,0))</f>
        <v/>
      </c>
      <c r="I78" s="28"/>
      <c r="K78" s="31"/>
      <c r="L78" s="31"/>
      <c r="M78" s="31"/>
      <c r="N78" s="31"/>
      <c r="O78" s="31"/>
      <c r="P78" s="31"/>
      <c r="Q78" s="31">
        <f t="shared" ref="Q78" si="53">IF(P78="",MIN(L78,N78),P78)</f>
        <v>0</v>
      </c>
      <c r="R78" s="32"/>
      <c r="S78" s="31" t="str">
        <f t="shared" ref="S78" si="54">IF(R78&lt;&gt;"",ROUNDDOWN(Q78*R78,IF(Q78*R78&lt;100,0,IF(Q78*R78&lt;10000,-1,-LOG10(Q78*R78)+2))),"")</f>
        <v/>
      </c>
    </row>
    <row r="79" spans="2:19" s="24" customFormat="1" ht="12" customHeight="1" x14ac:dyDescent="0.15">
      <c r="B79" s="20"/>
      <c r="C79" s="21"/>
      <c r="D79" s="21"/>
      <c r="E79" s="22"/>
      <c r="F79" s="20"/>
      <c r="G79" s="23"/>
      <c r="H79" s="23"/>
      <c r="I79" s="21"/>
      <c r="K79" s="25"/>
      <c r="L79" s="25"/>
      <c r="M79" s="25"/>
      <c r="N79" s="25"/>
      <c r="O79" s="25"/>
      <c r="P79" s="25"/>
      <c r="Q79" s="25"/>
      <c r="R79" s="26"/>
      <c r="S79" s="25"/>
    </row>
    <row r="80" spans="2:19" s="24" customFormat="1" ht="12" customHeight="1" x14ac:dyDescent="0.15">
      <c r="B80" s="27"/>
      <c r="C80" s="28"/>
      <c r="D80" s="28"/>
      <c r="E80" s="29"/>
      <c r="F80" s="27"/>
      <c r="G80" s="30"/>
      <c r="H80" s="30" t="str">
        <f>IF(E80="","",ROUNDDOWN(E80*G80,0))</f>
        <v/>
      </c>
      <c r="I80" s="28"/>
      <c r="K80" s="31"/>
      <c r="L80" s="31"/>
      <c r="M80" s="31"/>
      <c r="N80" s="31"/>
      <c r="O80" s="31"/>
      <c r="P80" s="31"/>
      <c r="Q80" s="31">
        <f t="shared" ref="Q80" si="55">IF(P80="",MIN(L80,N80),P80)</f>
        <v>0</v>
      </c>
      <c r="R80" s="32"/>
      <c r="S80" s="31" t="str">
        <f t="shared" ref="S80" si="56">IF(R80&lt;&gt;"",ROUNDDOWN(Q80*R80,IF(Q80*R80&lt;100,0,IF(Q80*R80&lt;10000,-1,-LOG10(Q80*R80)+2))),"")</f>
        <v/>
      </c>
    </row>
    <row r="81" spans="2:19" s="24" customFormat="1" ht="12" customHeight="1" x14ac:dyDescent="0.15">
      <c r="B81" s="20"/>
      <c r="C81" s="21"/>
      <c r="D81" s="21"/>
      <c r="E81" s="22"/>
      <c r="F81" s="20"/>
      <c r="G81" s="23"/>
      <c r="H81" s="23"/>
      <c r="I81" s="21"/>
      <c r="K81" s="25"/>
      <c r="L81" s="25"/>
      <c r="M81" s="25"/>
      <c r="N81" s="25"/>
      <c r="O81" s="25"/>
      <c r="P81" s="25"/>
      <c r="Q81" s="25"/>
      <c r="R81" s="26"/>
      <c r="S81" s="25"/>
    </row>
    <row r="82" spans="2:19" s="24" customFormat="1" ht="12" customHeight="1" x14ac:dyDescent="0.15">
      <c r="B82" s="27"/>
      <c r="C82" s="28"/>
      <c r="D82" s="28"/>
      <c r="E82" s="29"/>
      <c r="F82" s="27"/>
      <c r="G82" s="30"/>
      <c r="H82" s="30" t="str">
        <f>IF(E82="","",ROUNDDOWN(E82*G82,0))</f>
        <v/>
      </c>
      <c r="I82" s="28"/>
      <c r="K82" s="31"/>
      <c r="L82" s="31"/>
      <c r="M82" s="31"/>
      <c r="N82" s="31"/>
      <c r="O82" s="31"/>
      <c r="P82" s="31"/>
      <c r="Q82" s="31">
        <f t="shared" ref="Q82" si="57">IF(P82="",MIN(L82,N82),P82)</f>
        <v>0</v>
      </c>
      <c r="R82" s="32"/>
      <c r="S82" s="31" t="str">
        <f t="shared" ref="S82" si="58">IF(R82&lt;&gt;"",ROUNDDOWN(Q82*R82,IF(Q82*R82&lt;100,0,IF(Q82*R82&lt;10000,-1,-LOG10(Q82*R82)+2))),"")</f>
        <v/>
      </c>
    </row>
    <row r="83" spans="2:19" s="24" customFormat="1" ht="12" customHeight="1" x14ac:dyDescent="0.15">
      <c r="B83" s="20"/>
      <c r="C83" s="21"/>
      <c r="D83" s="21"/>
      <c r="E83" s="22"/>
      <c r="F83" s="20"/>
      <c r="G83" s="23"/>
      <c r="H83" s="23"/>
      <c r="I83" s="21"/>
      <c r="K83" s="25"/>
      <c r="L83" s="25"/>
      <c r="M83" s="25"/>
      <c r="N83" s="25"/>
      <c r="O83" s="25"/>
      <c r="P83" s="25"/>
      <c r="Q83" s="25"/>
      <c r="R83" s="26"/>
      <c r="S83" s="25"/>
    </row>
    <row r="84" spans="2:19" s="24" customFormat="1" ht="12" customHeight="1" x14ac:dyDescent="0.15">
      <c r="B84" s="27"/>
      <c r="C84" s="28"/>
      <c r="D84" s="28"/>
      <c r="E84" s="29"/>
      <c r="F84" s="27"/>
      <c r="G84" s="30"/>
      <c r="H84" s="30" t="str">
        <f>IF(E84="","",ROUNDDOWN(E84*G84,0))</f>
        <v/>
      </c>
      <c r="I84" s="28"/>
      <c r="K84" s="31"/>
      <c r="L84" s="31"/>
      <c r="M84" s="31"/>
      <c r="N84" s="31"/>
      <c r="O84" s="31"/>
      <c r="P84" s="31"/>
      <c r="Q84" s="31">
        <f t="shared" ref="Q84" si="59">IF(P84="",MIN(L84,N84),P84)</f>
        <v>0</v>
      </c>
      <c r="R84" s="32"/>
      <c r="S84" s="31" t="str">
        <f t="shared" ref="S84" si="60">IF(R84&lt;&gt;"",ROUNDDOWN(Q84*R84,IF(Q84*R84&lt;100,0,IF(Q84*R84&lt;10000,-1,-LOG10(Q84*R84)+2))),"")</f>
        <v/>
      </c>
    </row>
    <row r="85" spans="2:19" s="24" customFormat="1" ht="12" customHeight="1" x14ac:dyDescent="0.15">
      <c r="B85" s="20"/>
      <c r="C85" s="21"/>
      <c r="D85" s="21"/>
      <c r="E85" s="22"/>
      <c r="F85" s="20"/>
      <c r="G85" s="23"/>
      <c r="H85" s="23"/>
      <c r="I85" s="21"/>
      <c r="K85" s="25"/>
      <c r="L85" s="25"/>
      <c r="M85" s="25"/>
      <c r="N85" s="25"/>
      <c r="O85" s="25"/>
      <c r="P85" s="25"/>
      <c r="Q85" s="25"/>
      <c r="R85" s="26"/>
      <c r="S85" s="25"/>
    </row>
    <row r="86" spans="2:19" s="24" customFormat="1" ht="12" customHeight="1" x14ac:dyDescent="0.15">
      <c r="B86" s="27"/>
      <c r="C86" s="28"/>
      <c r="D86" s="28"/>
      <c r="E86" s="29"/>
      <c r="F86" s="27"/>
      <c r="G86" s="30"/>
      <c r="H86" s="30" t="str">
        <f>IF(E86="","",ROUNDDOWN(E86*G86,0))</f>
        <v/>
      </c>
      <c r="I86" s="28"/>
      <c r="K86" s="31"/>
      <c r="L86" s="31"/>
      <c r="M86" s="31"/>
      <c r="N86" s="31"/>
      <c r="O86" s="31"/>
      <c r="P86" s="31"/>
      <c r="Q86" s="31">
        <f t="shared" ref="Q86" si="61">IF(P86="",MIN(L86,N86),P86)</f>
        <v>0</v>
      </c>
      <c r="R86" s="32"/>
      <c r="S86" s="31" t="str">
        <f t="shared" ref="S86" si="62">IF(R86&lt;&gt;"",ROUNDDOWN(Q86*R86,IF(Q86*R86&lt;100,0,IF(Q86*R86&lt;10000,-1,-LOG10(Q86*R86)+2))),"")</f>
        <v/>
      </c>
    </row>
    <row r="87" spans="2:19" s="24" customFormat="1" ht="12" customHeight="1" x14ac:dyDescent="0.15">
      <c r="B87" s="20"/>
      <c r="C87" s="21"/>
      <c r="D87" s="21"/>
      <c r="E87" s="22"/>
      <c r="F87" s="20"/>
      <c r="G87" s="23"/>
      <c r="H87" s="23"/>
      <c r="I87" s="21"/>
      <c r="K87" s="25"/>
      <c r="L87" s="25"/>
      <c r="M87" s="25"/>
      <c r="N87" s="25"/>
      <c r="O87" s="25"/>
      <c r="P87" s="25"/>
      <c r="Q87" s="25"/>
      <c r="R87" s="26"/>
      <c r="S87" s="25"/>
    </row>
    <row r="88" spans="2:19" s="24" customFormat="1" ht="12" customHeight="1" x14ac:dyDescent="0.15">
      <c r="B88" s="27"/>
      <c r="C88" s="28"/>
      <c r="D88" s="28"/>
      <c r="E88" s="29"/>
      <c r="F88" s="27"/>
      <c r="G88" s="30"/>
      <c r="H88" s="30" t="str">
        <f>IF(E88="","",ROUNDDOWN(E88*G88,0))</f>
        <v/>
      </c>
      <c r="I88" s="28"/>
      <c r="K88" s="31"/>
      <c r="L88" s="31"/>
      <c r="M88" s="31"/>
      <c r="N88" s="31"/>
      <c r="O88" s="31"/>
      <c r="P88" s="31"/>
      <c r="Q88" s="31">
        <f t="shared" ref="Q88" si="63">IF(P88="",MIN(L88,N88),P88)</f>
        <v>0</v>
      </c>
      <c r="R88" s="32"/>
      <c r="S88" s="31" t="str">
        <f t="shared" ref="S88" si="64">IF(R88&lt;&gt;"",ROUNDDOWN(Q88*R88,IF(Q88*R88&lt;100,0,IF(Q88*R88&lt;10000,-1,-LOG10(Q88*R88)+2))),"")</f>
        <v/>
      </c>
    </row>
    <row r="89" spans="2:19" s="24" customFormat="1" ht="12" customHeight="1" x14ac:dyDescent="0.15">
      <c r="B89" s="20"/>
      <c r="C89" s="21"/>
      <c r="D89" s="21"/>
      <c r="E89" s="22"/>
      <c r="F89" s="20"/>
      <c r="G89" s="23"/>
      <c r="H89" s="23"/>
      <c r="I89" s="21"/>
      <c r="K89" s="25"/>
      <c r="L89" s="25"/>
      <c r="M89" s="25"/>
      <c r="N89" s="25"/>
      <c r="O89" s="25"/>
      <c r="P89" s="25"/>
      <c r="Q89" s="25"/>
      <c r="R89" s="26"/>
      <c r="S89" s="25"/>
    </row>
    <row r="90" spans="2:19" s="24" customFormat="1" ht="12" customHeight="1" x14ac:dyDescent="0.15">
      <c r="B90" s="27"/>
      <c r="C90" s="28"/>
      <c r="D90" s="28"/>
      <c r="E90" s="29"/>
      <c r="F90" s="27"/>
      <c r="G90" s="30"/>
      <c r="H90" s="30" t="str">
        <f>IF(E90="","",ROUNDDOWN(E90*G90,0))</f>
        <v/>
      </c>
      <c r="I90" s="28"/>
      <c r="K90" s="31"/>
      <c r="L90" s="31"/>
      <c r="M90" s="31"/>
      <c r="N90" s="31"/>
      <c r="O90" s="31"/>
      <c r="P90" s="31"/>
      <c r="Q90" s="31">
        <f t="shared" ref="Q90" si="65">IF(P90="",MIN(L90,N90),P90)</f>
        <v>0</v>
      </c>
      <c r="R90" s="32"/>
      <c r="S90" s="31" t="str">
        <f t="shared" ref="S90" si="66">IF(R90&lt;&gt;"",ROUNDDOWN(Q90*R90,IF(Q90*R90&lt;100,0,IF(Q90*R90&lt;10000,-1,-LOG10(Q90*R90)+2))),"")</f>
        <v/>
      </c>
    </row>
    <row r="91" spans="2:19" s="24" customFormat="1" ht="12" customHeight="1" x14ac:dyDescent="0.15">
      <c r="B91" s="20"/>
      <c r="C91" s="21"/>
      <c r="D91" s="21"/>
      <c r="E91" s="22"/>
      <c r="F91" s="20"/>
      <c r="G91" s="23"/>
      <c r="H91" s="23"/>
      <c r="I91" s="21"/>
      <c r="K91" s="25"/>
      <c r="L91" s="25"/>
      <c r="M91" s="25"/>
      <c r="N91" s="25"/>
      <c r="O91" s="25"/>
      <c r="P91" s="25"/>
      <c r="Q91" s="25"/>
      <c r="R91" s="26"/>
      <c r="S91" s="25"/>
    </row>
    <row r="92" spans="2:19" s="24" customFormat="1" ht="12" customHeight="1" x14ac:dyDescent="0.15">
      <c r="B92" s="27"/>
      <c r="C92" s="27" t="s">
        <v>31</v>
      </c>
      <c r="D92" s="28"/>
      <c r="E92" s="29"/>
      <c r="F92" s="27"/>
      <c r="G92" s="30"/>
      <c r="H92" s="30">
        <f>SUBTOTAL(9,H55:H91)</f>
        <v>0</v>
      </c>
      <c r="I92" s="28"/>
      <c r="K92" s="31"/>
      <c r="L92" s="31"/>
      <c r="M92" s="31"/>
      <c r="N92" s="31"/>
      <c r="O92" s="31"/>
      <c r="P92" s="31"/>
      <c r="Q92" s="31">
        <f t="shared" ref="Q92" si="67">IF(P92="",MIN(L92,N92),P92)</f>
        <v>0</v>
      </c>
      <c r="R92" s="32"/>
      <c r="S92" s="31" t="str">
        <f t="shared" ref="S92" si="68">IF(R92&lt;&gt;"",ROUNDDOWN(Q92*R92,IF(Q92*R92&lt;100,0,IF(Q92*R92&lt;10000,-1,-LOG10(Q92*R92)+2))),"")</f>
        <v/>
      </c>
    </row>
    <row r="93" spans="2:19" s="24" customFormat="1" ht="12" customHeight="1" x14ac:dyDescent="0.15">
      <c r="B93" s="20"/>
      <c r="C93" s="21"/>
      <c r="D93" s="21"/>
      <c r="E93" s="22"/>
      <c r="F93" s="20"/>
      <c r="G93" s="23"/>
      <c r="H93" s="23"/>
      <c r="I93" s="21"/>
      <c r="K93" s="25"/>
      <c r="L93" s="25"/>
      <c r="M93" s="25"/>
      <c r="N93" s="25"/>
      <c r="O93" s="25"/>
      <c r="P93" s="25"/>
      <c r="Q93" s="25"/>
      <c r="R93" s="26"/>
      <c r="S93" s="25"/>
    </row>
    <row r="94" spans="2:19" s="24" customFormat="1" ht="12" customHeight="1" x14ac:dyDescent="0.15">
      <c r="B94" s="27"/>
      <c r="C94" s="28"/>
      <c r="D94" s="28"/>
      <c r="E94" s="29"/>
      <c r="F94" s="27"/>
      <c r="G94" s="30"/>
      <c r="H94" s="30" t="str">
        <f>IF(E94="","",ROUNDDOWN(E94*G94,0))</f>
        <v/>
      </c>
      <c r="I94" s="28"/>
      <c r="K94" s="31"/>
      <c r="L94" s="31"/>
      <c r="M94" s="31"/>
      <c r="N94" s="31"/>
      <c r="O94" s="31"/>
      <c r="P94" s="31"/>
      <c r="Q94" s="31">
        <f t="shared" ref="Q94" si="69">IF(P94="",MIN(L94,N94),P94)</f>
        <v>0</v>
      </c>
      <c r="R94" s="32"/>
      <c r="S94" s="31" t="str">
        <f t="shared" ref="S94" si="70">IF(R94&lt;&gt;"",ROUNDDOWN(Q94*R94,IF(Q94*R94&lt;100,0,IF(Q94*R94&lt;10000,-1,-LOG10(Q94*R94)+2))),"")</f>
        <v/>
      </c>
    </row>
    <row r="95" spans="2:19" s="24" customFormat="1" ht="24" customHeight="1" x14ac:dyDescent="0.15">
      <c r="E95" s="33"/>
      <c r="F95" s="34"/>
      <c r="G95" s="35"/>
      <c r="H95" s="35"/>
    </row>
    <row r="96" spans="2:19"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row r="232" spans="5:8" s="24" customFormat="1" ht="24" customHeight="1" x14ac:dyDescent="0.15">
      <c r="E232" s="33"/>
      <c r="F232" s="34"/>
      <c r="G232" s="35"/>
      <c r="H232" s="35"/>
    </row>
    <row r="233" spans="5:8" s="24" customFormat="1" ht="24" customHeight="1" x14ac:dyDescent="0.15">
      <c r="E233" s="33"/>
      <c r="F233" s="34"/>
      <c r="G233" s="35"/>
      <c r="H233" s="35"/>
    </row>
    <row r="234" spans="5:8" s="24" customFormat="1" ht="24" customHeight="1" x14ac:dyDescent="0.15">
      <c r="E234" s="33"/>
      <c r="F234" s="34"/>
      <c r="G234" s="35"/>
      <c r="H234" s="35"/>
    </row>
    <row r="235" spans="5:8" s="24" customFormat="1" ht="24" customHeight="1" x14ac:dyDescent="0.15">
      <c r="E235" s="33"/>
      <c r="F235" s="34"/>
      <c r="G235" s="35"/>
      <c r="H235" s="35"/>
    </row>
    <row r="236" spans="5:8" s="24" customFormat="1" ht="24" customHeight="1" x14ac:dyDescent="0.15">
      <c r="E236" s="33"/>
      <c r="F236" s="34"/>
      <c r="G236" s="35"/>
      <c r="H236" s="35"/>
    </row>
    <row r="237" spans="5:8" s="24" customFormat="1" ht="24" customHeight="1" x14ac:dyDescent="0.15">
      <c r="E237" s="33"/>
      <c r="F237" s="34"/>
      <c r="G237" s="35"/>
      <c r="H237" s="35"/>
    </row>
    <row r="238" spans="5:8" s="24" customFormat="1" ht="24" customHeight="1" x14ac:dyDescent="0.15">
      <c r="E238" s="33"/>
      <c r="F238" s="34"/>
      <c r="G238" s="35"/>
      <c r="H238" s="35"/>
    </row>
    <row r="239" spans="5:8" s="24" customFormat="1" ht="24" customHeight="1" x14ac:dyDescent="0.15">
      <c r="E239" s="33"/>
      <c r="F239" s="34"/>
      <c r="G239" s="35"/>
      <c r="H239" s="35"/>
    </row>
    <row r="240" spans="5:8" s="24" customFormat="1" ht="24" customHeight="1" x14ac:dyDescent="0.15">
      <c r="E240" s="33"/>
      <c r="F240" s="34"/>
      <c r="G240" s="35"/>
      <c r="H240" s="35"/>
    </row>
    <row r="241" spans="5:8" s="24" customFormat="1" ht="24" customHeight="1" x14ac:dyDescent="0.15">
      <c r="E241" s="33"/>
      <c r="F241" s="34"/>
      <c r="G241" s="35"/>
      <c r="H241" s="35"/>
    </row>
    <row r="242" spans="5:8" s="24" customFormat="1" ht="24" customHeight="1" x14ac:dyDescent="0.15">
      <c r="E242" s="33"/>
      <c r="F242" s="34"/>
      <c r="G242" s="35"/>
      <c r="H242" s="35"/>
    </row>
    <row r="243" spans="5:8" s="24" customFormat="1" ht="24" customHeight="1" x14ac:dyDescent="0.15">
      <c r="E243" s="33"/>
      <c r="F243" s="34"/>
      <c r="G243" s="35"/>
      <c r="H243" s="35"/>
    </row>
    <row r="244" spans="5:8" s="24" customFormat="1" ht="24" customHeight="1" x14ac:dyDescent="0.15">
      <c r="E244" s="33"/>
      <c r="F244" s="34"/>
      <c r="G244" s="35"/>
      <c r="H244" s="35"/>
    </row>
    <row r="245" spans="5:8" s="24" customFormat="1" ht="24" customHeight="1" x14ac:dyDescent="0.15">
      <c r="E245" s="33"/>
      <c r="F245" s="34"/>
      <c r="G245" s="35"/>
      <c r="H245" s="35"/>
    </row>
    <row r="246" spans="5:8" s="24" customFormat="1" ht="24" customHeight="1" x14ac:dyDescent="0.15">
      <c r="E246" s="33"/>
      <c r="F246" s="34"/>
      <c r="G246" s="35"/>
      <c r="H246" s="35"/>
    </row>
    <row r="247" spans="5:8" s="24" customFormat="1" ht="24" customHeight="1" x14ac:dyDescent="0.15">
      <c r="E247" s="33"/>
      <c r="F247" s="34"/>
      <c r="G247" s="35"/>
      <c r="H247" s="35"/>
    </row>
    <row r="248" spans="5:8" s="24" customFormat="1" ht="24" customHeight="1" x14ac:dyDescent="0.15">
      <c r="E248" s="33"/>
      <c r="F248" s="34"/>
      <c r="G248" s="35"/>
      <c r="H248" s="35"/>
    </row>
    <row r="249" spans="5:8" s="24" customFormat="1" ht="24" customHeight="1" x14ac:dyDescent="0.15">
      <c r="E249" s="33"/>
      <c r="F249" s="34"/>
      <c r="G249" s="35"/>
      <c r="H249" s="35"/>
    </row>
    <row r="250" spans="5:8" s="24" customFormat="1" ht="24" customHeight="1" x14ac:dyDescent="0.15">
      <c r="E250" s="33"/>
      <c r="F250" s="34"/>
      <c r="G250" s="35"/>
      <c r="H250" s="35"/>
    </row>
    <row r="251" spans="5:8" s="24" customFormat="1" ht="24" customHeight="1" x14ac:dyDescent="0.15">
      <c r="E251" s="33"/>
      <c r="F251" s="34"/>
      <c r="G251" s="35"/>
      <c r="H251" s="35"/>
    </row>
    <row r="252" spans="5:8" s="24" customFormat="1" ht="24" customHeight="1" x14ac:dyDescent="0.15">
      <c r="E252" s="33"/>
      <c r="F252" s="34"/>
      <c r="G252" s="35"/>
      <c r="H252" s="35"/>
    </row>
    <row r="253" spans="5:8" s="24" customFormat="1" ht="24" customHeight="1" x14ac:dyDescent="0.15">
      <c r="E253" s="33"/>
      <c r="F253" s="34"/>
      <c r="G253" s="35"/>
      <c r="H253" s="35"/>
    </row>
    <row r="254" spans="5:8" s="24" customFormat="1" ht="24" customHeight="1" x14ac:dyDescent="0.15">
      <c r="E254" s="33"/>
      <c r="F254" s="34"/>
      <c r="G254" s="35"/>
      <c r="H254" s="35"/>
    </row>
    <row r="255" spans="5:8" s="24" customFormat="1" ht="24" customHeight="1" x14ac:dyDescent="0.15">
      <c r="E255" s="33"/>
      <c r="F255" s="34"/>
      <c r="G255" s="35"/>
      <c r="H255" s="35"/>
    </row>
    <row r="256" spans="5:8" s="24" customFormat="1" ht="24" customHeight="1" x14ac:dyDescent="0.15">
      <c r="E256" s="33"/>
      <c r="F256" s="34"/>
      <c r="G256" s="35"/>
      <c r="H256" s="35"/>
    </row>
    <row r="257" spans="5:8" s="24" customFormat="1" ht="24" customHeight="1" x14ac:dyDescent="0.15">
      <c r="E257" s="33"/>
      <c r="F257" s="34"/>
      <c r="G257" s="35"/>
      <c r="H257" s="35"/>
    </row>
    <row r="258" spans="5:8" s="24" customFormat="1" ht="24" customHeight="1" x14ac:dyDescent="0.15">
      <c r="E258" s="33"/>
      <c r="F258" s="34"/>
      <c r="G258" s="35"/>
      <c r="H258" s="35"/>
    </row>
    <row r="259" spans="5:8" s="24" customFormat="1" ht="24" customHeight="1" x14ac:dyDescent="0.15">
      <c r="E259" s="33"/>
      <c r="F259" s="34"/>
      <c r="G259" s="35"/>
      <c r="H259" s="35"/>
    </row>
    <row r="260" spans="5:8" s="24" customFormat="1" ht="24" customHeight="1" x14ac:dyDescent="0.15">
      <c r="E260" s="33"/>
      <c r="F260" s="34"/>
      <c r="G260" s="35"/>
      <c r="H260" s="35"/>
    </row>
    <row r="261" spans="5:8" s="24" customFormat="1" ht="24" customHeight="1" x14ac:dyDescent="0.15">
      <c r="E261" s="33"/>
      <c r="F261" s="34"/>
      <c r="G261" s="35"/>
      <c r="H261" s="35"/>
    </row>
    <row r="262" spans="5:8" s="24" customFormat="1" ht="24" customHeight="1" x14ac:dyDescent="0.15">
      <c r="E262" s="33"/>
      <c r="F262" s="34"/>
      <c r="G262" s="35"/>
      <c r="H262" s="35"/>
    </row>
    <row r="263" spans="5:8" s="24" customFormat="1" ht="24" customHeight="1" x14ac:dyDescent="0.15">
      <c r="E263" s="33"/>
      <c r="F263" s="34"/>
      <c r="G263" s="35"/>
      <c r="H263" s="35"/>
    </row>
    <row r="264" spans="5:8" s="24" customFormat="1" ht="24" customHeight="1" x14ac:dyDescent="0.15">
      <c r="E264" s="33"/>
      <c r="F264" s="34"/>
      <c r="G264" s="35"/>
      <c r="H264" s="35"/>
    </row>
    <row r="265" spans="5:8" s="24" customFormat="1" ht="24" customHeight="1" x14ac:dyDescent="0.15">
      <c r="E265" s="33"/>
      <c r="F265" s="34"/>
      <c r="G265" s="35"/>
      <c r="H265" s="35"/>
    </row>
    <row r="266" spans="5:8" s="24" customFormat="1" ht="24" customHeight="1" x14ac:dyDescent="0.15">
      <c r="E266" s="33"/>
      <c r="F266" s="34"/>
      <c r="G266" s="35"/>
      <c r="H266" s="35"/>
    </row>
    <row r="267" spans="5:8" s="24" customFormat="1" ht="24" customHeight="1" x14ac:dyDescent="0.15">
      <c r="E267" s="33"/>
      <c r="F267" s="34"/>
      <c r="G267" s="35"/>
      <c r="H267" s="35"/>
    </row>
    <row r="268" spans="5:8" s="24" customFormat="1" ht="24" customHeight="1" x14ac:dyDescent="0.15">
      <c r="E268" s="33"/>
      <c r="F268" s="34"/>
      <c r="G268" s="35"/>
      <c r="H268" s="35"/>
    </row>
    <row r="269" spans="5:8" s="24" customFormat="1" ht="24" customHeight="1" x14ac:dyDescent="0.15">
      <c r="E269" s="33"/>
      <c r="F269" s="34"/>
      <c r="G269" s="35"/>
      <c r="H269" s="35"/>
    </row>
    <row r="270" spans="5:8" s="24" customFormat="1" ht="24" customHeight="1" x14ac:dyDescent="0.15">
      <c r="E270" s="33"/>
      <c r="F270" s="34"/>
      <c r="G270" s="35"/>
      <c r="H270" s="35"/>
    </row>
    <row r="271" spans="5:8" s="24" customFormat="1" ht="24" customHeight="1" x14ac:dyDescent="0.15">
      <c r="E271" s="33"/>
      <c r="F271" s="34"/>
      <c r="G271" s="35"/>
      <c r="H271" s="35"/>
    </row>
    <row r="272" spans="5:8" s="24" customFormat="1" ht="24" customHeight="1" x14ac:dyDescent="0.15">
      <c r="E272" s="33"/>
      <c r="F272" s="34"/>
      <c r="G272" s="35"/>
      <c r="H272" s="35"/>
    </row>
    <row r="273" spans="5:8" s="24" customFormat="1" ht="24" customHeight="1" x14ac:dyDescent="0.15">
      <c r="E273" s="33"/>
      <c r="F273" s="34"/>
      <c r="G273" s="35"/>
      <c r="H273" s="35"/>
    </row>
    <row r="274" spans="5:8" s="24" customFormat="1" ht="24" customHeight="1" x14ac:dyDescent="0.15">
      <c r="E274" s="33"/>
      <c r="F274" s="34"/>
      <c r="G274" s="35"/>
      <c r="H274" s="35"/>
    </row>
    <row r="275" spans="5:8" s="24" customFormat="1" ht="24" customHeight="1" x14ac:dyDescent="0.15">
      <c r="E275" s="33"/>
      <c r="F275" s="34"/>
      <c r="G275" s="35"/>
      <c r="H275" s="35"/>
    </row>
    <row r="276" spans="5:8" s="24" customFormat="1" ht="24" customHeight="1" x14ac:dyDescent="0.15">
      <c r="E276" s="33"/>
      <c r="F276" s="34"/>
      <c r="G276" s="35"/>
      <c r="H276" s="35"/>
    </row>
    <row r="277" spans="5:8" s="24" customFormat="1" ht="24" customHeight="1" x14ac:dyDescent="0.15">
      <c r="E277" s="33"/>
      <c r="F277" s="34"/>
      <c r="G277" s="35"/>
      <c r="H277" s="35"/>
    </row>
    <row r="278" spans="5:8" s="24" customFormat="1" ht="24" customHeight="1" x14ac:dyDescent="0.15">
      <c r="E278" s="33"/>
      <c r="F278" s="34"/>
      <c r="G278" s="35"/>
      <c r="H278" s="35"/>
    </row>
    <row r="279" spans="5:8" s="24" customFormat="1" ht="24" customHeight="1" x14ac:dyDescent="0.15">
      <c r="E279" s="33"/>
      <c r="F279" s="34"/>
      <c r="G279" s="35"/>
      <c r="H279" s="35"/>
    </row>
    <row r="280" spans="5:8" s="24" customFormat="1" ht="24" customHeight="1" x14ac:dyDescent="0.15">
      <c r="E280" s="33"/>
      <c r="F280" s="34"/>
      <c r="G280" s="35"/>
      <c r="H280" s="35"/>
    </row>
    <row r="281" spans="5:8" s="24" customFormat="1" ht="24" customHeight="1" x14ac:dyDescent="0.15">
      <c r="E281" s="33"/>
      <c r="F281" s="34"/>
      <c r="G281" s="35"/>
      <c r="H281" s="35"/>
    </row>
    <row r="282" spans="5:8" s="24" customFormat="1" ht="24" customHeight="1" x14ac:dyDescent="0.15">
      <c r="E282" s="33"/>
      <c r="F282" s="34"/>
      <c r="G282" s="35"/>
      <c r="H282" s="35"/>
    </row>
    <row r="283" spans="5:8" s="24" customFormat="1" ht="24" customHeight="1" x14ac:dyDescent="0.15">
      <c r="E283" s="33"/>
      <c r="F283" s="34"/>
      <c r="G283" s="35"/>
      <c r="H283" s="35"/>
    </row>
    <row r="284" spans="5:8" s="24" customFormat="1" ht="24" customHeight="1" x14ac:dyDescent="0.15">
      <c r="E284" s="33"/>
      <c r="F284" s="34"/>
      <c r="G284" s="35"/>
      <c r="H284" s="35"/>
    </row>
    <row r="285" spans="5:8" s="24" customFormat="1" ht="24" customHeight="1" x14ac:dyDescent="0.15">
      <c r="E285" s="33"/>
      <c r="F285" s="34"/>
      <c r="G285" s="35"/>
      <c r="H285" s="35"/>
    </row>
    <row r="286" spans="5:8" s="24" customFormat="1" ht="24" customHeight="1" x14ac:dyDescent="0.15">
      <c r="E286" s="33"/>
      <c r="F286" s="34"/>
      <c r="G286" s="35"/>
      <c r="H286" s="35"/>
    </row>
    <row r="287" spans="5:8" s="24" customFormat="1" ht="24" customHeight="1" x14ac:dyDescent="0.15">
      <c r="E287" s="33"/>
      <c r="F287" s="34"/>
      <c r="G287" s="35"/>
      <c r="H287" s="35"/>
    </row>
    <row r="288" spans="5:8" s="24" customFormat="1" ht="24" customHeight="1" x14ac:dyDescent="0.15">
      <c r="E288" s="33"/>
      <c r="F288" s="34"/>
      <c r="G288" s="35"/>
      <c r="H288" s="35"/>
    </row>
    <row r="289" spans="5:8" s="24" customFormat="1" ht="24" customHeight="1" x14ac:dyDescent="0.15">
      <c r="E289" s="33"/>
      <c r="F289" s="34"/>
      <c r="G289" s="35"/>
      <c r="H289" s="35"/>
    </row>
    <row r="290" spans="5:8" s="24" customFormat="1" ht="24" customHeight="1" x14ac:dyDescent="0.15">
      <c r="E290" s="33"/>
      <c r="F290" s="34"/>
      <c r="G290" s="35"/>
      <c r="H290" s="35"/>
    </row>
    <row r="291" spans="5:8" s="24" customFormat="1" ht="24" customHeight="1" x14ac:dyDescent="0.15">
      <c r="E291" s="33"/>
      <c r="F291" s="34"/>
      <c r="G291" s="35"/>
      <c r="H291" s="35"/>
    </row>
    <row r="292" spans="5:8" s="24" customFormat="1" ht="24" customHeight="1" x14ac:dyDescent="0.15">
      <c r="E292" s="33"/>
      <c r="F292" s="34"/>
      <c r="G292" s="35"/>
      <c r="H292" s="35"/>
    </row>
    <row r="293" spans="5:8" s="24" customFormat="1" ht="24" customHeight="1" x14ac:dyDescent="0.15">
      <c r="E293" s="33"/>
      <c r="F293" s="34"/>
      <c r="G293" s="35"/>
      <c r="H293" s="35"/>
    </row>
    <row r="294" spans="5:8" s="24" customFormat="1" ht="24" customHeight="1" x14ac:dyDescent="0.15">
      <c r="E294" s="33"/>
      <c r="F294" s="34"/>
      <c r="G294" s="35"/>
      <c r="H294" s="35"/>
    </row>
    <row r="295" spans="5:8" s="24" customFormat="1" ht="24" customHeight="1" x14ac:dyDescent="0.15">
      <c r="E295" s="33"/>
      <c r="F295" s="34"/>
      <c r="G295" s="35"/>
      <c r="H295" s="35"/>
    </row>
    <row r="296" spans="5:8" s="24" customFormat="1" ht="24" customHeight="1" x14ac:dyDescent="0.15">
      <c r="E296" s="33"/>
      <c r="F296" s="34"/>
      <c r="G296" s="35"/>
      <c r="H296" s="35"/>
    </row>
    <row r="297" spans="5:8" s="24" customFormat="1" ht="24" customHeight="1" x14ac:dyDescent="0.15">
      <c r="E297" s="33"/>
      <c r="F297" s="34"/>
      <c r="G297" s="35"/>
      <c r="H297" s="35"/>
    </row>
    <row r="298" spans="5:8" s="24" customFormat="1" ht="24" customHeight="1" x14ac:dyDescent="0.15">
      <c r="E298" s="33"/>
      <c r="F298" s="34"/>
      <c r="G298" s="35"/>
      <c r="H298" s="35"/>
    </row>
    <row r="299" spans="5:8" s="24" customFormat="1" ht="24" customHeight="1" x14ac:dyDescent="0.15">
      <c r="E299" s="33"/>
      <c r="F299" s="34"/>
      <c r="G299" s="35"/>
      <c r="H299" s="35"/>
    </row>
    <row r="300" spans="5:8" s="24" customFormat="1" ht="24" customHeight="1" x14ac:dyDescent="0.15">
      <c r="E300" s="33"/>
      <c r="F300" s="34"/>
      <c r="G300" s="35"/>
      <c r="H300" s="35"/>
    </row>
    <row r="301" spans="5:8" s="24" customFormat="1" ht="24" customHeight="1" x14ac:dyDescent="0.15">
      <c r="E301" s="33"/>
      <c r="F301" s="34"/>
      <c r="G301" s="35"/>
      <c r="H301" s="35"/>
    </row>
    <row r="302" spans="5:8" s="24" customFormat="1" ht="24" customHeight="1" x14ac:dyDescent="0.15">
      <c r="E302" s="33"/>
      <c r="F302" s="34"/>
      <c r="G302" s="35"/>
      <c r="H302" s="35"/>
    </row>
    <row r="303" spans="5:8" s="24" customFormat="1" ht="24" customHeight="1" x14ac:dyDescent="0.15">
      <c r="E303" s="33"/>
      <c r="F303" s="34"/>
      <c r="G303" s="35"/>
      <c r="H303" s="35"/>
    </row>
    <row r="304" spans="5:8" s="24" customFormat="1" ht="24" customHeight="1" x14ac:dyDescent="0.15">
      <c r="E304" s="33"/>
      <c r="F304" s="34"/>
      <c r="G304" s="35"/>
      <c r="H304" s="35"/>
    </row>
    <row r="305" spans="5:8" s="24" customFormat="1" ht="24" customHeight="1" x14ac:dyDescent="0.15">
      <c r="E305" s="33"/>
      <c r="F305" s="34"/>
      <c r="G305" s="35"/>
      <c r="H305" s="35"/>
    </row>
    <row r="306" spans="5:8" s="24" customFormat="1" ht="24" customHeight="1" x14ac:dyDescent="0.15">
      <c r="E306" s="33"/>
      <c r="F306" s="34"/>
      <c r="G306" s="35"/>
      <c r="H306" s="35"/>
    </row>
    <row r="307" spans="5:8" s="24" customFormat="1" ht="24" customHeight="1" x14ac:dyDescent="0.15">
      <c r="E307" s="33"/>
      <c r="F307" s="34"/>
      <c r="G307" s="35"/>
      <c r="H307" s="35"/>
    </row>
    <row r="308" spans="5:8" s="24" customFormat="1" ht="24" customHeight="1" x14ac:dyDescent="0.15">
      <c r="E308" s="33"/>
      <c r="F308" s="34"/>
      <c r="G308" s="35"/>
      <c r="H308" s="35"/>
    </row>
    <row r="309" spans="5:8" s="24" customFormat="1" ht="24" customHeight="1" x14ac:dyDescent="0.15">
      <c r="E309" s="33"/>
      <c r="F309" s="34"/>
      <c r="G309" s="35"/>
      <c r="H309" s="35"/>
    </row>
    <row r="310" spans="5:8" s="24" customFormat="1" ht="24" customHeight="1" x14ac:dyDescent="0.15">
      <c r="E310" s="33"/>
      <c r="F310" s="34"/>
      <c r="G310" s="35"/>
      <c r="H310" s="35"/>
    </row>
    <row r="311" spans="5:8" s="24" customFormat="1" ht="24" customHeight="1" x14ac:dyDescent="0.15">
      <c r="E311" s="33"/>
      <c r="F311" s="34"/>
      <c r="G311" s="35"/>
      <c r="H311" s="35"/>
    </row>
    <row r="312" spans="5:8" s="24" customFormat="1" ht="24" customHeight="1" x14ac:dyDescent="0.15">
      <c r="E312" s="33"/>
      <c r="F312" s="34"/>
      <c r="G312" s="35"/>
      <c r="H312" s="35"/>
    </row>
    <row r="313" spans="5:8" s="24" customFormat="1" ht="24" customHeight="1" x14ac:dyDescent="0.15">
      <c r="E313" s="33"/>
      <c r="F313" s="34"/>
      <c r="G313" s="35"/>
      <c r="H313" s="35"/>
    </row>
    <row r="314" spans="5:8" s="24" customFormat="1" ht="24" customHeight="1" x14ac:dyDescent="0.15">
      <c r="E314" s="33"/>
      <c r="F314" s="34"/>
      <c r="G314" s="35"/>
      <c r="H314" s="35"/>
    </row>
    <row r="315" spans="5:8" s="24" customFormat="1" ht="24" customHeight="1" x14ac:dyDescent="0.15">
      <c r="E315" s="33"/>
      <c r="F315" s="34"/>
      <c r="G315" s="35"/>
      <c r="H315" s="35"/>
    </row>
    <row r="316" spans="5:8" s="24" customFormat="1" ht="24" customHeight="1" x14ac:dyDescent="0.15">
      <c r="E316" s="33"/>
      <c r="F316" s="34"/>
      <c r="G316" s="35"/>
      <c r="H316" s="35"/>
    </row>
    <row r="317" spans="5:8" s="24" customFormat="1" ht="24" customHeight="1" x14ac:dyDescent="0.15">
      <c r="E317" s="33"/>
      <c r="F317" s="34"/>
      <c r="G317" s="35"/>
      <c r="H317" s="35"/>
    </row>
    <row r="318" spans="5:8" s="24" customFormat="1" ht="24" customHeight="1" x14ac:dyDescent="0.15">
      <c r="E318" s="33"/>
      <c r="F318" s="34"/>
      <c r="G318" s="35"/>
      <c r="H318" s="35"/>
    </row>
    <row r="319" spans="5:8" s="24" customFormat="1" ht="24" customHeight="1" x14ac:dyDescent="0.15">
      <c r="E319" s="33"/>
      <c r="F319" s="34"/>
      <c r="G319" s="35"/>
      <c r="H319" s="35"/>
    </row>
    <row r="320" spans="5:8" s="24" customFormat="1" ht="24" customHeight="1" x14ac:dyDescent="0.15">
      <c r="E320" s="33"/>
      <c r="F320" s="34"/>
      <c r="G320" s="35"/>
      <c r="H320" s="35"/>
    </row>
    <row r="321" spans="5:8" s="24" customFormat="1" ht="24" customHeight="1" x14ac:dyDescent="0.15">
      <c r="E321" s="33"/>
      <c r="F321" s="34"/>
      <c r="G321" s="35"/>
      <c r="H321" s="35"/>
    </row>
    <row r="322" spans="5:8" s="24" customFormat="1" ht="24" customHeight="1" x14ac:dyDescent="0.15">
      <c r="E322" s="33"/>
      <c r="F322" s="34"/>
      <c r="G322" s="35"/>
      <c r="H322" s="35"/>
    </row>
    <row r="323" spans="5:8" s="24" customFormat="1" ht="24" customHeight="1" x14ac:dyDescent="0.15">
      <c r="E323" s="33"/>
      <c r="F323" s="34"/>
      <c r="G323" s="35"/>
      <c r="H323" s="35"/>
    </row>
    <row r="324" spans="5:8" s="24" customFormat="1" ht="24" customHeight="1" x14ac:dyDescent="0.15">
      <c r="E324" s="33"/>
      <c r="F324" s="34"/>
      <c r="G324" s="35"/>
      <c r="H324" s="35"/>
    </row>
    <row r="325" spans="5:8" s="24" customFormat="1" ht="24" customHeight="1" x14ac:dyDescent="0.15">
      <c r="E325" s="33"/>
      <c r="F325" s="34"/>
      <c r="G325" s="35"/>
      <c r="H325" s="35"/>
    </row>
    <row r="326" spans="5:8" s="24" customFormat="1" ht="24" customHeight="1" x14ac:dyDescent="0.15">
      <c r="E326" s="33"/>
      <c r="F326" s="34"/>
      <c r="G326" s="35"/>
      <c r="H326" s="35"/>
    </row>
    <row r="327" spans="5:8" s="24" customFormat="1" ht="24" customHeight="1" x14ac:dyDescent="0.15">
      <c r="E327" s="33"/>
      <c r="F327" s="34"/>
      <c r="G327" s="35"/>
      <c r="H327" s="35"/>
    </row>
    <row r="328" spans="5:8" s="24" customFormat="1" ht="24" customHeight="1" x14ac:dyDescent="0.15">
      <c r="E328" s="33"/>
      <c r="F328" s="34"/>
      <c r="G328" s="35"/>
      <c r="H328" s="35"/>
    </row>
    <row r="329" spans="5:8" s="24" customFormat="1" ht="24" customHeight="1" x14ac:dyDescent="0.15">
      <c r="E329" s="33"/>
      <c r="F329" s="34"/>
      <c r="G329" s="35"/>
      <c r="H329" s="35"/>
    </row>
    <row r="330" spans="5:8" s="24" customFormat="1" ht="24" customHeight="1" x14ac:dyDescent="0.15">
      <c r="E330" s="33"/>
      <c r="F330" s="34"/>
      <c r="G330" s="35"/>
      <c r="H330" s="35"/>
    </row>
    <row r="331" spans="5:8" s="24" customFormat="1" ht="24" customHeight="1" x14ac:dyDescent="0.15">
      <c r="E331" s="33"/>
      <c r="F331" s="34"/>
      <c r="G331" s="35"/>
      <c r="H331" s="35"/>
    </row>
    <row r="332" spans="5:8" s="24" customFormat="1" ht="24" customHeight="1" x14ac:dyDescent="0.15">
      <c r="E332" s="33"/>
      <c r="F332" s="34"/>
      <c r="G332" s="35"/>
      <c r="H332" s="35"/>
    </row>
    <row r="333" spans="5:8" s="24" customFormat="1" ht="24" customHeight="1" x14ac:dyDescent="0.15">
      <c r="E333" s="33"/>
      <c r="F333" s="34"/>
      <c r="G333" s="35"/>
      <c r="H333" s="35"/>
    </row>
    <row r="334" spans="5:8" s="24" customFormat="1" ht="24" customHeight="1" x14ac:dyDescent="0.15">
      <c r="E334" s="33"/>
      <c r="F334" s="34"/>
      <c r="G334" s="35"/>
      <c r="H334" s="35"/>
    </row>
    <row r="335" spans="5:8" s="24" customFormat="1" ht="24" customHeight="1" x14ac:dyDescent="0.15">
      <c r="E335" s="33"/>
      <c r="F335" s="34"/>
      <c r="G335" s="35"/>
      <c r="H335" s="35"/>
    </row>
    <row r="336" spans="5:8" s="24" customFormat="1" ht="24" customHeight="1" x14ac:dyDescent="0.15">
      <c r="E336" s="33"/>
      <c r="F336" s="34"/>
      <c r="G336" s="35"/>
      <c r="H336" s="35"/>
    </row>
    <row r="337" spans="5:8" s="24" customFormat="1" ht="24" customHeight="1" x14ac:dyDescent="0.15">
      <c r="E337" s="33"/>
      <c r="F337" s="34"/>
      <c r="G337" s="35"/>
      <c r="H337" s="35"/>
    </row>
    <row r="338" spans="5:8" s="24" customFormat="1" ht="24" customHeight="1" x14ac:dyDescent="0.15">
      <c r="E338" s="33"/>
      <c r="F338" s="34"/>
      <c r="G338" s="35"/>
      <c r="H338" s="35"/>
    </row>
    <row r="339" spans="5:8" s="24" customFormat="1" ht="24" customHeight="1" x14ac:dyDescent="0.15">
      <c r="E339" s="33"/>
      <c r="F339" s="34"/>
      <c r="G339" s="35"/>
      <c r="H339" s="35"/>
    </row>
    <row r="340" spans="5:8" s="24" customFormat="1" ht="24" customHeight="1" x14ac:dyDescent="0.15">
      <c r="E340" s="33"/>
      <c r="F340" s="34"/>
      <c r="G340" s="35"/>
      <c r="H340" s="35"/>
    </row>
    <row r="341" spans="5:8" s="24" customFormat="1" ht="24" customHeight="1" x14ac:dyDescent="0.15">
      <c r="E341" s="33"/>
      <c r="F341" s="34"/>
      <c r="G341" s="35"/>
      <c r="H341" s="35"/>
    </row>
    <row r="342" spans="5:8" s="24" customFormat="1" ht="24" customHeight="1" x14ac:dyDescent="0.15">
      <c r="E342" s="33"/>
      <c r="F342" s="34"/>
      <c r="G342" s="35"/>
      <c r="H342" s="35"/>
    </row>
    <row r="343" spans="5:8" s="24" customFormat="1" ht="24" customHeight="1" x14ac:dyDescent="0.15">
      <c r="E343" s="33"/>
      <c r="F343" s="34"/>
      <c r="G343" s="35"/>
      <c r="H343" s="35"/>
    </row>
    <row r="344" spans="5:8" s="24" customFormat="1" ht="24" customHeight="1" x14ac:dyDescent="0.15">
      <c r="E344" s="33"/>
      <c r="F344" s="34"/>
      <c r="G344" s="35"/>
      <c r="H344" s="35"/>
    </row>
    <row r="345" spans="5:8" s="24" customFormat="1" ht="24" customHeight="1" x14ac:dyDescent="0.15">
      <c r="E345" s="33"/>
      <c r="F345" s="34"/>
      <c r="G345" s="35"/>
      <c r="H345" s="35"/>
    </row>
    <row r="346" spans="5:8" s="24" customFormat="1" ht="24" customHeight="1" x14ac:dyDescent="0.15">
      <c r="E346" s="33"/>
      <c r="F346" s="34"/>
      <c r="G346" s="35"/>
      <c r="H346" s="35"/>
    </row>
    <row r="347" spans="5:8" s="24" customFormat="1" ht="24" customHeight="1" x14ac:dyDescent="0.15">
      <c r="E347" s="33"/>
      <c r="F347" s="34"/>
      <c r="G347" s="35"/>
      <c r="H347" s="35"/>
    </row>
    <row r="348" spans="5:8" s="24" customFormat="1" ht="24" customHeight="1" x14ac:dyDescent="0.15">
      <c r="E348" s="33"/>
      <c r="F348" s="34"/>
      <c r="G348" s="35"/>
      <c r="H348" s="35"/>
    </row>
    <row r="349" spans="5:8" s="24" customFormat="1" ht="24" customHeight="1" x14ac:dyDescent="0.15">
      <c r="E349" s="33"/>
      <c r="F349" s="34"/>
      <c r="G349" s="35"/>
      <c r="H349" s="35"/>
    </row>
    <row r="350" spans="5:8" s="24" customFormat="1" ht="24" customHeight="1" x14ac:dyDescent="0.15">
      <c r="E350" s="33"/>
      <c r="F350" s="34"/>
      <c r="G350" s="35"/>
      <c r="H350" s="35"/>
    </row>
    <row r="351" spans="5:8" s="24" customFormat="1" ht="24" customHeight="1" x14ac:dyDescent="0.15">
      <c r="E351" s="33"/>
      <c r="F351" s="34"/>
      <c r="G351" s="35"/>
      <c r="H351" s="35"/>
    </row>
    <row r="352" spans="5:8" s="24" customFormat="1" ht="24" customHeight="1" x14ac:dyDescent="0.15">
      <c r="E352" s="33"/>
      <c r="F352" s="34"/>
      <c r="G352" s="35"/>
      <c r="H352" s="35"/>
    </row>
    <row r="353" spans="5:8" s="24" customFormat="1" ht="24" customHeight="1" x14ac:dyDescent="0.15">
      <c r="E353" s="33"/>
      <c r="F353" s="34"/>
      <c r="G353" s="35"/>
      <c r="H353" s="35"/>
    </row>
    <row r="354" spans="5:8" s="24" customFormat="1" ht="24" customHeight="1" x14ac:dyDescent="0.15">
      <c r="E354" s="33"/>
      <c r="F354" s="34"/>
      <c r="G354" s="35"/>
      <c r="H354" s="35"/>
    </row>
    <row r="355" spans="5:8" s="24" customFormat="1" ht="24" customHeight="1" x14ac:dyDescent="0.15">
      <c r="E355" s="33"/>
      <c r="F355" s="34"/>
      <c r="G355" s="35"/>
      <c r="H355" s="35"/>
    </row>
    <row r="356" spans="5:8" s="24" customFormat="1" ht="24" customHeight="1" x14ac:dyDescent="0.15">
      <c r="E356" s="33"/>
      <c r="F356" s="34"/>
      <c r="G356" s="35"/>
      <c r="H356" s="35"/>
    </row>
    <row r="357" spans="5:8" s="24" customFormat="1" ht="24" customHeight="1" x14ac:dyDescent="0.15">
      <c r="E357" s="33"/>
      <c r="F357" s="34"/>
      <c r="G357" s="35"/>
      <c r="H357" s="35"/>
    </row>
    <row r="358" spans="5:8" s="24" customFormat="1" ht="24" customHeight="1" x14ac:dyDescent="0.15">
      <c r="E358" s="33"/>
      <c r="F358" s="34"/>
      <c r="G358" s="35"/>
      <c r="H358" s="35"/>
    </row>
    <row r="359" spans="5:8" s="24" customFormat="1" ht="24" customHeight="1" x14ac:dyDescent="0.15">
      <c r="E359" s="33"/>
      <c r="F359" s="34"/>
      <c r="G359" s="35"/>
      <c r="H359" s="35"/>
    </row>
    <row r="360" spans="5:8" s="24" customFormat="1" ht="24" customHeight="1" x14ac:dyDescent="0.15">
      <c r="E360" s="33"/>
      <c r="F360" s="34"/>
      <c r="G360" s="35"/>
      <c r="H360" s="35"/>
    </row>
    <row r="361" spans="5:8" s="24" customFormat="1" ht="24" customHeight="1" x14ac:dyDescent="0.15">
      <c r="E361" s="33"/>
      <c r="F361" s="34"/>
      <c r="G361" s="35"/>
      <c r="H361" s="35"/>
    </row>
    <row r="362" spans="5:8" s="24" customFormat="1" ht="24" customHeight="1" x14ac:dyDescent="0.15">
      <c r="E362" s="33"/>
      <c r="F362" s="34"/>
      <c r="G362" s="35"/>
      <c r="H362" s="35"/>
    </row>
    <row r="363" spans="5:8" s="24" customFormat="1" ht="24" customHeight="1" x14ac:dyDescent="0.15">
      <c r="E363" s="33"/>
      <c r="F363" s="34"/>
      <c r="G363" s="35"/>
      <c r="H363" s="35"/>
    </row>
    <row r="364" spans="5:8" s="24" customFormat="1" ht="24" customHeight="1" x14ac:dyDescent="0.15">
      <c r="E364" s="33"/>
      <c r="F364" s="34"/>
      <c r="G364" s="35"/>
      <c r="H364" s="35"/>
    </row>
    <row r="365" spans="5:8" s="24" customFormat="1" ht="24" customHeight="1" x14ac:dyDescent="0.15">
      <c r="E365" s="33"/>
      <c r="F365" s="34"/>
      <c r="G365" s="35"/>
      <c r="H365" s="35"/>
    </row>
    <row r="366" spans="5:8" s="24" customFormat="1" ht="24" customHeight="1" x14ac:dyDescent="0.15">
      <c r="E366" s="33"/>
      <c r="F366" s="34"/>
      <c r="G366" s="35"/>
      <c r="H366" s="35"/>
    </row>
    <row r="367" spans="5:8" s="24" customFormat="1" ht="24" customHeight="1" x14ac:dyDescent="0.15">
      <c r="E367" s="33"/>
      <c r="F367" s="34"/>
      <c r="G367" s="35"/>
      <c r="H367" s="35"/>
    </row>
    <row r="368" spans="5:8" s="24" customFormat="1" ht="24" customHeight="1" x14ac:dyDescent="0.15">
      <c r="E368" s="33"/>
      <c r="F368" s="34"/>
      <c r="G368" s="35"/>
      <c r="H368" s="35"/>
    </row>
    <row r="369" spans="5:8" s="24" customFormat="1" ht="24" customHeight="1" x14ac:dyDescent="0.15">
      <c r="E369" s="33"/>
      <c r="F369" s="34"/>
      <c r="G369" s="35"/>
      <c r="H369" s="35"/>
    </row>
    <row r="370" spans="5:8" s="24" customFormat="1" ht="24" customHeight="1" x14ac:dyDescent="0.15">
      <c r="E370" s="33"/>
      <c r="F370" s="34"/>
      <c r="G370" s="35"/>
      <c r="H370" s="35"/>
    </row>
    <row r="371" spans="5:8" s="24" customFormat="1" ht="24" customHeight="1" x14ac:dyDescent="0.15">
      <c r="E371" s="33"/>
      <c r="F371" s="34"/>
      <c r="G371" s="35"/>
      <c r="H371" s="35"/>
    </row>
    <row r="372" spans="5:8" s="24" customFormat="1" ht="24" customHeight="1" x14ac:dyDescent="0.15">
      <c r="E372" s="33"/>
      <c r="F372" s="34"/>
      <c r="G372" s="35"/>
      <c r="H372" s="35"/>
    </row>
    <row r="373" spans="5:8" s="24" customFormat="1" ht="24" customHeight="1" x14ac:dyDescent="0.15">
      <c r="E373" s="33"/>
      <c r="F373" s="34"/>
      <c r="G373" s="35"/>
      <c r="H373" s="35"/>
    </row>
    <row r="374" spans="5:8" s="24" customFormat="1" ht="24" customHeight="1" x14ac:dyDescent="0.15">
      <c r="E374" s="33"/>
      <c r="F374" s="34"/>
      <c r="G374" s="35"/>
      <c r="H374" s="35"/>
    </row>
    <row r="375" spans="5:8" s="24" customFormat="1" ht="24" customHeight="1" x14ac:dyDescent="0.15">
      <c r="E375" s="33"/>
      <c r="F375" s="34"/>
      <c r="G375" s="35"/>
      <c r="H375" s="35"/>
    </row>
    <row r="376" spans="5:8" s="24" customFormat="1" ht="24" customHeight="1" x14ac:dyDescent="0.15">
      <c r="E376" s="33"/>
      <c r="F376" s="34"/>
      <c r="G376" s="35"/>
      <c r="H376" s="35"/>
    </row>
    <row r="377" spans="5:8" s="24" customFormat="1" ht="24" customHeight="1" x14ac:dyDescent="0.15">
      <c r="E377" s="33"/>
      <c r="F377" s="34"/>
      <c r="G377" s="35"/>
      <c r="H377" s="35"/>
    </row>
    <row r="378" spans="5:8" s="24" customFormat="1" ht="24" customHeight="1" x14ac:dyDescent="0.15">
      <c r="E378" s="33"/>
      <c r="F378" s="34"/>
      <c r="G378" s="35"/>
      <c r="H378" s="35"/>
    </row>
    <row r="379" spans="5:8" s="24" customFormat="1" ht="24" customHeight="1" x14ac:dyDescent="0.15">
      <c r="E379" s="33"/>
      <c r="F379" s="34"/>
      <c r="G379" s="35"/>
      <c r="H379" s="35"/>
    </row>
    <row r="380" spans="5:8" s="24" customFormat="1" ht="24" customHeight="1" x14ac:dyDescent="0.15">
      <c r="E380" s="33"/>
      <c r="F380" s="34"/>
      <c r="G380" s="35"/>
      <c r="H380" s="35"/>
    </row>
    <row r="381" spans="5:8" s="24" customFormat="1" ht="24" customHeight="1" x14ac:dyDescent="0.15">
      <c r="E381" s="33"/>
      <c r="F381" s="34"/>
      <c r="G381" s="35"/>
      <c r="H381" s="35"/>
    </row>
    <row r="382" spans="5:8" s="24" customFormat="1" ht="24" customHeight="1" x14ac:dyDescent="0.15">
      <c r="E382" s="33"/>
      <c r="F382" s="34"/>
      <c r="G382" s="35"/>
      <c r="H382" s="35"/>
    </row>
    <row r="383" spans="5:8" s="24" customFormat="1" ht="24" customHeight="1" x14ac:dyDescent="0.15">
      <c r="E383" s="33"/>
      <c r="F383" s="34"/>
      <c r="G383" s="35"/>
      <c r="H383" s="35"/>
    </row>
    <row r="384" spans="5:8" s="24" customFormat="1" ht="24" customHeight="1" x14ac:dyDescent="0.15">
      <c r="E384" s="33"/>
      <c r="F384" s="34"/>
      <c r="G384" s="35"/>
      <c r="H384" s="35"/>
    </row>
    <row r="385" spans="5:8" s="24" customFormat="1" ht="24" customHeight="1" x14ac:dyDescent="0.15">
      <c r="E385" s="33"/>
      <c r="F385" s="34"/>
      <c r="G385" s="35"/>
      <c r="H385" s="35"/>
    </row>
    <row r="386" spans="5:8" s="24" customFormat="1" ht="24" customHeight="1" x14ac:dyDescent="0.15">
      <c r="E386" s="33"/>
      <c r="F386" s="34"/>
      <c r="G386" s="35"/>
      <c r="H386" s="35"/>
    </row>
    <row r="387" spans="5:8" s="24" customFormat="1" ht="24" customHeight="1" x14ac:dyDescent="0.15">
      <c r="E387" s="33"/>
      <c r="F387" s="34"/>
      <c r="G387" s="35"/>
      <c r="H387" s="35"/>
    </row>
    <row r="388" spans="5:8" s="24" customFormat="1" ht="24" customHeight="1" x14ac:dyDescent="0.15">
      <c r="E388" s="33"/>
      <c r="F388" s="34"/>
      <c r="G388" s="35"/>
      <c r="H388" s="35"/>
    </row>
    <row r="389" spans="5:8" s="24" customFormat="1" ht="24" customHeight="1" x14ac:dyDescent="0.15">
      <c r="E389" s="33"/>
      <c r="F389" s="34"/>
      <c r="G389" s="35"/>
      <c r="H389" s="35"/>
    </row>
    <row r="390" spans="5:8" s="24" customFormat="1" ht="24" customHeight="1" x14ac:dyDescent="0.15">
      <c r="E390" s="33"/>
      <c r="F390" s="34"/>
      <c r="G390" s="35"/>
      <c r="H390" s="35"/>
    </row>
    <row r="391" spans="5:8" s="24" customFormat="1" ht="24" customHeight="1" x14ac:dyDescent="0.15">
      <c r="E391" s="33"/>
      <c r="F391" s="34"/>
      <c r="G391" s="35"/>
      <c r="H391" s="35"/>
    </row>
    <row r="392" spans="5:8" s="24" customFormat="1" ht="24" customHeight="1" x14ac:dyDescent="0.15">
      <c r="E392" s="33"/>
      <c r="F392" s="34"/>
      <c r="G392" s="35"/>
      <c r="H392" s="35"/>
    </row>
    <row r="393" spans="5:8" s="24" customFormat="1" ht="24" customHeight="1" x14ac:dyDescent="0.15">
      <c r="E393" s="33"/>
      <c r="F393" s="34"/>
      <c r="G393" s="35"/>
      <c r="H393" s="35"/>
    </row>
    <row r="394" spans="5:8" s="24" customFormat="1" ht="24" customHeight="1" x14ac:dyDescent="0.15">
      <c r="E394" s="33"/>
      <c r="F394" s="34"/>
      <c r="G394" s="35"/>
      <c r="H394" s="35"/>
    </row>
    <row r="395" spans="5:8" s="24" customFormat="1" ht="24" customHeight="1" x14ac:dyDescent="0.15">
      <c r="E395" s="33"/>
      <c r="F395" s="34"/>
      <c r="G395" s="35"/>
      <c r="H395" s="35"/>
    </row>
    <row r="396" spans="5:8" s="24" customFormat="1" ht="24" customHeight="1" x14ac:dyDescent="0.15">
      <c r="E396" s="33"/>
      <c r="F396" s="34"/>
      <c r="G396" s="35"/>
      <c r="H396" s="35"/>
    </row>
    <row r="397" spans="5:8" s="24" customFormat="1" ht="24" customHeight="1" x14ac:dyDescent="0.15">
      <c r="E397" s="33"/>
      <c r="F397" s="34"/>
      <c r="G397" s="35"/>
      <c r="H397" s="35"/>
    </row>
    <row r="398" spans="5:8" s="24" customFormat="1" ht="24" customHeight="1" x14ac:dyDescent="0.15">
      <c r="E398" s="33"/>
      <c r="F398" s="34"/>
      <c r="G398" s="35"/>
      <c r="H398" s="35"/>
    </row>
    <row r="399" spans="5:8" s="24" customFormat="1" ht="24" customHeight="1" x14ac:dyDescent="0.15">
      <c r="E399" s="33"/>
      <c r="F399" s="34"/>
      <c r="G399" s="35"/>
      <c r="H399" s="35"/>
    </row>
    <row r="400" spans="5:8" s="24" customFormat="1" ht="24" customHeight="1" x14ac:dyDescent="0.15">
      <c r="E400" s="33"/>
      <c r="F400" s="34"/>
      <c r="G400" s="35"/>
      <c r="H400" s="35"/>
    </row>
    <row r="401" spans="5:8" s="24" customFormat="1" ht="24" customHeight="1" x14ac:dyDescent="0.15">
      <c r="E401" s="33"/>
      <c r="F401" s="34"/>
      <c r="G401" s="35"/>
      <c r="H401" s="35"/>
    </row>
    <row r="402" spans="5:8" s="24" customFormat="1" ht="24" customHeight="1" x14ac:dyDescent="0.15">
      <c r="E402" s="33"/>
      <c r="F402" s="34"/>
      <c r="G402" s="35"/>
      <c r="H402" s="35"/>
    </row>
    <row r="403" spans="5:8" s="24" customFormat="1" ht="24" customHeight="1" x14ac:dyDescent="0.15">
      <c r="E403" s="33"/>
      <c r="F403" s="34"/>
      <c r="G403" s="35"/>
      <c r="H403" s="35"/>
    </row>
    <row r="404" spans="5:8" s="24" customFormat="1" ht="24" customHeight="1" x14ac:dyDescent="0.15">
      <c r="E404" s="33"/>
      <c r="F404" s="34"/>
      <c r="G404" s="35"/>
      <c r="H404" s="35"/>
    </row>
    <row r="405" spans="5:8" s="24" customFormat="1" ht="24" customHeight="1" x14ac:dyDescent="0.15">
      <c r="E405" s="33"/>
      <c r="F405" s="34"/>
      <c r="G405" s="35"/>
      <c r="H405" s="35"/>
    </row>
    <row r="406" spans="5:8" s="24" customFormat="1" ht="24" customHeight="1" x14ac:dyDescent="0.15">
      <c r="E406" s="33"/>
      <c r="F406" s="34"/>
      <c r="G406" s="35"/>
      <c r="H406" s="35"/>
    </row>
    <row r="407" spans="5:8" s="24" customFormat="1" ht="24" customHeight="1" x14ac:dyDescent="0.15">
      <c r="E407" s="33"/>
      <c r="F407" s="34"/>
      <c r="G407" s="35"/>
      <c r="H407" s="35"/>
    </row>
    <row r="408" spans="5:8" s="24" customFormat="1" ht="24" customHeight="1" x14ac:dyDescent="0.15">
      <c r="E408" s="33"/>
      <c r="F408" s="34"/>
      <c r="G408" s="35"/>
      <c r="H408" s="35"/>
    </row>
    <row r="409" spans="5:8" s="24" customFormat="1" ht="24" customHeight="1" x14ac:dyDescent="0.15">
      <c r="E409" s="33"/>
      <c r="F409" s="34"/>
      <c r="G409" s="35"/>
      <c r="H409" s="35"/>
    </row>
    <row r="410" spans="5:8" s="24" customFormat="1" ht="24" customHeight="1" x14ac:dyDescent="0.15">
      <c r="E410" s="33"/>
      <c r="F410" s="34"/>
      <c r="G410" s="35"/>
      <c r="H410" s="35"/>
    </row>
    <row r="411" spans="5:8" s="24" customFormat="1" ht="24" customHeight="1" x14ac:dyDescent="0.15">
      <c r="E411" s="33"/>
      <c r="F411" s="34"/>
      <c r="G411" s="35"/>
      <c r="H411" s="35"/>
    </row>
    <row r="412" spans="5:8" s="24" customFormat="1" ht="24" customHeight="1" x14ac:dyDescent="0.15">
      <c r="E412" s="33"/>
      <c r="F412" s="34"/>
      <c r="G412" s="35"/>
      <c r="H412" s="35"/>
    </row>
    <row r="413" spans="5:8" s="24" customFormat="1" ht="24" customHeight="1" x14ac:dyDescent="0.15">
      <c r="E413" s="33"/>
      <c r="F413" s="34"/>
      <c r="G413" s="35"/>
      <c r="H413" s="35"/>
    </row>
    <row r="414" spans="5:8" s="24" customFormat="1" ht="24" customHeight="1" x14ac:dyDescent="0.15">
      <c r="E414" s="33"/>
      <c r="F414" s="34"/>
      <c r="G414" s="35"/>
      <c r="H414" s="35"/>
    </row>
    <row r="415" spans="5:8" s="24" customFormat="1" ht="24" customHeight="1" x14ac:dyDescent="0.15">
      <c r="E415" s="33"/>
      <c r="F415" s="34"/>
      <c r="G415" s="35"/>
      <c r="H415" s="35"/>
    </row>
    <row r="416" spans="5:8" s="24" customFormat="1" ht="24" customHeight="1" x14ac:dyDescent="0.15">
      <c r="E416" s="33"/>
      <c r="F416" s="34"/>
      <c r="G416" s="35"/>
      <c r="H416" s="35"/>
    </row>
    <row r="417" spans="5:8" s="24" customFormat="1" ht="24" customHeight="1" x14ac:dyDescent="0.15">
      <c r="E417" s="33"/>
      <c r="F417" s="34"/>
      <c r="G417" s="35"/>
      <c r="H417" s="35"/>
    </row>
    <row r="418" spans="5:8" s="24" customFormat="1" ht="24" customHeight="1" x14ac:dyDescent="0.15">
      <c r="E418" s="33"/>
      <c r="F418" s="34"/>
      <c r="G418" s="35"/>
      <c r="H418" s="35"/>
    </row>
    <row r="419" spans="5:8" s="24" customFormat="1" ht="24" customHeight="1" x14ac:dyDescent="0.15">
      <c r="E419" s="33"/>
      <c r="F419" s="34"/>
      <c r="G419" s="35"/>
      <c r="H419" s="35"/>
    </row>
    <row r="420" spans="5:8" s="24" customFormat="1" ht="24" customHeight="1" x14ac:dyDescent="0.15">
      <c r="E420" s="33"/>
      <c r="F420" s="34"/>
      <c r="G420" s="35"/>
      <c r="H420" s="35"/>
    </row>
    <row r="421" spans="5:8" s="24" customFormat="1" ht="24" customHeight="1" x14ac:dyDescent="0.15">
      <c r="E421" s="33"/>
      <c r="F421" s="34"/>
      <c r="G421" s="35"/>
      <c r="H421" s="35"/>
    </row>
    <row r="422" spans="5:8" s="24" customFormat="1" ht="24" customHeight="1" x14ac:dyDescent="0.15">
      <c r="E422" s="33"/>
      <c r="F422" s="34"/>
      <c r="G422" s="35"/>
      <c r="H422" s="35"/>
    </row>
    <row r="423" spans="5:8" s="24" customFormat="1" ht="24" customHeight="1" x14ac:dyDescent="0.15">
      <c r="E423" s="33"/>
      <c r="F423" s="34"/>
      <c r="G423" s="35"/>
      <c r="H423" s="35"/>
    </row>
    <row r="424" spans="5:8" s="24" customFormat="1" ht="24" customHeight="1" x14ac:dyDescent="0.15">
      <c r="E424" s="33"/>
      <c r="F424" s="34"/>
      <c r="G424" s="35"/>
      <c r="H424" s="35"/>
    </row>
    <row r="425" spans="5:8" s="24" customFormat="1" ht="24" customHeight="1" x14ac:dyDescent="0.15">
      <c r="E425" s="33"/>
      <c r="F425" s="34"/>
      <c r="G425" s="35"/>
      <c r="H425" s="35"/>
    </row>
    <row r="426" spans="5:8" s="24" customFormat="1" ht="24" customHeight="1" x14ac:dyDescent="0.15">
      <c r="E426" s="33"/>
      <c r="F426" s="34"/>
      <c r="G426" s="35"/>
      <c r="H426" s="35"/>
    </row>
    <row r="427" spans="5:8" s="24" customFormat="1" ht="24" customHeight="1" x14ac:dyDescent="0.15">
      <c r="E427" s="33"/>
      <c r="F427" s="34"/>
      <c r="G427" s="35"/>
      <c r="H427" s="35"/>
    </row>
    <row r="428" spans="5:8" s="24" customFormat="1" ht="24" customHeight="1" x14ac:dyDescent="0.15">
      <c r="E428" s="33"/>
      <c r="F428" s="34"/>
      <c r="G428" s="35"/>
      <c r="H428" s="35"/>
    </row>
    <row r="429" spans="5:8" s="24" customFormat="1" ht="24" customHeight="1" x14ac:dyDescent="0.15">
      <c r="E429" s="33"/>
      <c r="F429" s="34"/>
      <c r="G429" s="35"/>
      <c r="H429" s="35"/>
    </row>
    <row r="430" spans="5:8" s="24" customFormat="1" ht="24" customHeight="1" x14ac:dyDescent="0.15">
      <c r="E430" s="33"/>
      <c r="F430" s="34"/>
      <c r="G430" s="35"/>
      <c r="H430" s="35"/>
    </row>
    <row r="431" spans="5:8" s="24" customFormat="1" ht="24" customHeight="1" x14ac:dyDescent="0.15">
      <c r="E431" s="33"/>
      <c r="F431" s="34"/>
      <c r="G431" s="35"/>
      <c r="H431" s="35"/>
    </row>
    <row r="432" spans="5:8" s="24" customFormat="1" ht="24" customHeight="1" x14ac:dyDescent="0.15">
      <c r="E432" s="33"/>
      <c r="F432" s="34"/>
      <c r="G432" s="35"/>
      <c r="H432" s="35"/>
    </row>
    <row r="433" spans="5:8" s="24" customFormat="1" ht="24" customHeight="1" x14ac:dyDescent="0.15">
      <c r="E433" s="33"/>
      <c r="F433" s="34"/>
      <c r="G433" s="35"/>
      <c r="H433" s="35"/>
    </row>
    <row r="434" spans="5:8" s="24" customFormat="1" ht="24" customHeight="1" x14ac:dyDescent="0.15">
      <c r="E434" s="33"/>
      <c r="F434" s="34"/>
      <c r="G434" s="35"/>
      <c r="H434" s="35"/>
    </row>
    <row r="435" spans="5:8" s="24" customFormat="1" ht="24" customHeight="1" x14ac:dyDescent="0.15">
      <c r="E435" s="33"/>
      <c r="F435" s="34"/>
      <c r="G435" s="35"/>
      <c r="H435" s="35"/>
    </row>
    <row r="436" spans="5:8" s="24" customFormat="1" ht="24" customHeight="1" x14ac:dyDescent="0.15">
      <c r="E436" s="33"/>
      <c r="F436" s="34"/>
      <c r="G436" s="35"/>
      <c r="H436" s="35"/>
    </row>
    <row r="437" spans="5:8" s="24" customFormat="1" ht="24" customHeight="1" x14ac:dyDescent="0.15">
      <c r="E437" s="33"/>
      <c r="F437" s="34"/>
      <c r="G437" s="35"/>
      <c r="H437" s="35"/>
    </row>
    <row r="438" spans="5:8" s="24" customFormat="1" ht="24" customHeight="1" x14ac:dyDescent="0.15">
      <c r="E438" s="33"/>
      <c r="F438" s="34"/>
      <c r="G438" s="35"/>
      <c r="H438" s="35"/>
    </row>
    <row r="439" spans="5:8" s="24" customFormat="1" ht="24" customHeight="1" x14ac:dyDescent="0.15">
      <c r="E439" s="33"/>
      <c r="F439" s="34"/>
      <c r="G439" s="35"/>
      <c r="H439" s="35"/>
    </row>
    <row r="440" spans="5:8" s="24" customFormat="1" ht="24" customHeight="1" x14ac:dyDescent="0.15">
      <c r="E440" s="33"/>
      <c r="F440" s="34"/>
      <c r="G440" s="35"/>
      <c r="H440" s="35"/>
    </row>
    <row r="441" spans="5:8" s="24" customFormat="1" ht="24" customHeight="1" x14ac:dyDescent="0.15">
      <c r="E441" s="33"/>
      <c r="F441" s="34"/>
      <c r="G441" s="35"/>
      <c r="H441" s="35"/>
    </row>
    <row r="442" spans="5:8" s="24" customFormat="1" ht="24" customHeight="1" x14ac:dyDescent="0.15">
      <c r="E442" s="33"/>
      <c r="F442" s="34"/>
      <c r="G442" s="35"/>
      <c r="H442" s="35"/>
    </row>
    <row r="443" spans="5:8" s="24" customFormat="1" ht="24" customHeight="1" x14ac:dyDescent="0.15">
      <c r="E443" s="33"/>
      <c r="F443" s="34"/>
      <c r="G443" s="35"/>
      <c r="H443" s="35"/>
    </row>
    <row r="444" spans="5:8" s="24" customFormat="1" ht="24" customHeight="1" x14ac:dyDescent="0.15">
      <c r="E444" s="33"/>
      <c r="F444" s="34"/>
      <c r="G444" s="35"/>
      <c r="H444" s="35"/>
    </row>
    <row r="445" spans="5:8" s="24" customFormat="1" ht="24" customHeight="1" x14ac:dyDescent="0.15">
      <c r="E445" s="33"/>
      <c r="F445" s="34"/>
      <c r="G445" s="35"/>
      <c r="H445" s="35"/>
    </row>
    <row r="446" spans="5:8" s="24" customFormat="1" ht="24" customHeight="1" x14ac:dyDescent="0.15">
      <c r="E446" s="33"/>
      <c r="F446" s="34"/>
      <c r="G446" s="35"/>
      <c r="H446" s="35"/>
    </row>
    <row r="447" spans="5:8" s="24" customFormat="1" ht="24" customHeight="1" x14ac:dyDescent="0.15">
      <c r="E447" s="33"/>
      <c r="F447" s="34"/>
      <c r="G447" s="35"/>
      <c r="H447" s="35"/>
    </row>
    <row r="448" spans="5:8" s="24" customFormat="1" ht="24" customHeight="1" x14ac:dyDescent="0.15">
      <c r="E448" s="33"/>
      <c r="F448" s="34"/>
      <c r="G448" s="35"/>
      <c r="H448" s="35"/>
    </row>
    <row r="449" spans="5:8" s="24" customFormat="1" ht="24" customHeight="1" x14ac:dyDescent="0.15">
      <c r="E449" s="33"/>
      <c r="F449" s="34"/>
      <c r="G449" s="35"/>
      <c r="H449" s="35"/>
    </row>
    <row r="450" spans="5:8" s="24" customFormat="1" ht="24" customHeight="1" x14ac:dyDescent="0.15">
      <c r="E450" s="33"/>
      <c r="F450" s="34"/>
      <c r="G450" s="35"/>
      <c r="H450" s="35"/>
    </row>
    <row r="451" spans="5:8" s="24" customFormat="1" ht="24" customHeight="1" x14ac:dyDescent="0.15">
      <c r="E451" s="33"/>
      <c r="F451" s="34"/>
      <c r="G451" s="35"/>
      <c r="H451" s="35"/>
    </row>
    <row r="452" spans="5:8" s="24" customFormat="1" ht="24" customHeight="1" x14ac:dyDescent="0.15">
      <c r="E452" s="33"/>
      <c r="F452" s="34"/>
      <c r="G452" s="35"/>
      <c r="H452" s="35"/>
    </row>
    <row r="453" spans="5:8" s="24" customFormat="1" ht="24" customHeight="1" x14ac:dyDescent="0.15">
      <c r="E453" s="33"/>
      <c r="F453" s="34"/>
      <c r="G453" s="35"/>
      <c r="H453" s="35"/>
    </row>
    <row r="454" spans="5:8" s="24" customFormat="1" ht="24" customHeight="1" x14ac:dyDescent="0.15">
      <c r="E454" s="33"/>
      <c r="F454" s="34"/>
      <c r="G454" s="35"/>
      <c r="H454" s="35"/>
    </row>
    <row r="455" spans="5:8" s="24" customFormat="1" ht="24" customHeight="1" x14ac:dyDescent="0.15">
      <c r="E455" s="33"/>
      <c r="F455" s="34"/>
      <c r="G455" s="35"/>
      <c r="H455" s="35"/>
    </row>
    <row r="456" spans="5:8" s="24" customFormat="1" ht="24" customHeight="1" x14ac:dyDescent="0.15">
      <c r="E456" s="33"/>
      <c r="F456" s="34"/>
      <c r="G456" s="35"/>
      <c r="H456" s="35"/>
    </row>
    <row r="457" spans="5:8" s="24" customFormat="1" ht="24" customHeight="1" x14ac:dyDescent="0.15">
      <c r="E457" s="33"/>
      <c r="F457" s="34"/>
      <c r="G457" s="35"/>
      <c r="H457" s="35"/>
    </row>
    <row r="458" spans="5:8" s="24" customFormat="1" ht="24" customHeight="1" x14ac:dyDescent="0.15">
      <c r="E458" s="33"/>
      <c r="F458" s="34"/>
      <c r="G458" s="35"/>
      <c r="H458" s="35"/>
    </row>
    <row r="459" spans="5:8" s="24" customFormat="1" ht="24" customHeight="1" x14ac:dyDescent="0.15">
      <c r="E459" s="33"/>
      <c r="F459" s="34"/>
      <c r="G459" s="35"/>
      <c r="H459" s="35"/>
    </row>
    <row r="460" spans="5:8" s="24" customFormat="1" ht="24" customHeight="1" x14ac:dyDescent="0.15">
      <c r="E460" s="33"/>
      <c r="F460" s="34"/>
      <c r="G460" s="35"/>
      <c r="H460" s="35"/>
    </row>
    <row r="461" spans="5:8" s="24" customFormat="1" ht="24" customHeight="1" x14ac:dyDescent="0.15">
      <c r="E461" s="33"/>
      <c r="F461" s="34"/>
      <c r="G461" s="35"/>
      <c r="H461" s="35"/>
    </row>
    <row r="462" spans="5:8" s="24" customFormat="1" ht="24" customHeight="1" x14ac:dyDescent="0.15">
      <c r="E462" s="33"/>
      <c r="F462" s="34"/>
      <c r="G462" s="35"/>
      <c r="H462" s="35"/>
    </row>
    <row r="463" spans="5:8" s="24" customFormat="1" ht="24" customHeight="1" x14ac:dyDescent="0.15">
      <c r="E463" s="33"/>
      <c r="F463" s="34"/>
      <c r="G463" s="35"/>
      <c r="H463" s="35"/>
    </row>
    <row r="464" spans="5:8" s="24" customFormat="1" ht="24" customHeight="1" x14ac:dyDescent="0.15">
      <c r="E464" s="33"/>
      <c r="F464" s="34"/>
      <c r="G464" s="35"/>
      <c r="H464" s="35"/>
    </row>
    <row r="465" spans="5:8" s="24" customFormat="1" ht="24" customHeight="1" x14ac:dyDescent="0.15">
      <c r="E465" s="33"/>
      <c r="F465" s="34"/>
      <c r="G465" s="35"/>
      <c r="H465" s="35"/>
    </row>
    <row r="466" spans="5:8" s="24" customFormat="1" ht="24" customHeight="1" x14ac:dyDescent="0.15">
      <c r="E466" s="33"/>
      <c r="F466" s="34"/>
      <c r="G466" s="35"/>
      <c r="H466" s="35"/>
    </row>
    <row r="467" spans="5:8" s="24" customFormat="1" ht="24" customHeight="1" x14ac:dyDescent="0.15">
      <c r="E467" s="33"/>
      <c r="F467" s="34"/>
      <c r="G467" s="35"/>
      <c r="H467" s="35"/>
    </row>
    <row r="468" spans="5:8" s="24" customFormat="1" ht="24" customHeight="1" x14ac:dyDescent="0.15">
      <c r="E468" s="33"/>
      <c r="F468" s="34"/>
      <c r="G468" s="35"/>
      <c r="H468" s="35"/>
    </row>
    <row r="469" spans="5:8" s="24" customFormat="1" ht="24" customHeight="1" x14ac:dyDescent="0.15">
      <c r="E469" s="33"/>
      <c r="F469" s="34"/>
      <c r="G469" s="35"/>
      <c r="H469" s="35"/>
    </row>
    <row r="470" spans="5:8" s="24" customFormat="1" ht="24" customHeight="1" x14ac:dyDescent="0.15">
      <c r="E470" s="33"/>
      <c r="F470" s="34"/>
      <c r="G470" s="35"/>
      <c r="H470" s="35"/>
    </row>
    <row r="471" spans="5:8" s="24" customFormat="1" ht="24" customHeight="1" x14ac:dyDescent="0.15">
      <c r="E471" s="33"/>
      <c r="F471" s="34"/>
      <c r="G471" s="35"/>
      <c r="H471" s="35"/>
    </row>
    <row r="472" spans="5:8" s="24" customFormat="1" ht="24" customHeight="1" x14ac:dyDescent="0.15">
      <c r="E472" s="33"/>
      <c r="F472" s="34"/>
      <c r="G472" s="35"/>
      <c r="H472" s="35"/>
    </row>
    <row r="473" spans="5:8" s="24" customFormat="1" ht="24" customHeight="1" x14ac:dyDescent="0.15">
      <c r="E473" s="33"/>
      <c r="F473" s="34"/>
      <c r="G473" s="35"/>
      <c r="H473" s="35"/>
    </row>
    <row r="474" spans="5:8" s="24" customFormat="1" ht="24" customHeight="1" x14ac:dyDescent="0.15">
      <c r="E474" s="33"/>
      <c r="F474" s="34"/>
      <c r="G474" s="35"/>
      <c r="H474" s="35"/>
    </row>
    <row r="475" spans="5:8" s="24" customFormat="1" ht="24" customHeight="1" x14ac:dyDescent="0.15">
      <c r="E475" s="33"/>
      <c r="F475" s="34"/>
      <c r="G475" s="35"/>
      <c r="H475" s="35"/>
    </row>
    <row r="476" spans="5:8" s="24" customFormat="1" ht="24" customHeight="1" x14ac:dyDescent="0.15">
      <c r="E476" s="33"/>
      <c r="F476" s="34"/>
      <c r="G476" s="35"/>
      <c r="H476" s="35"/>
    </row>
    <row r="477" spans="5:8" s="24" customFormat="1" ht="24" customHeight="1" x14ac:dyDescent="0.15">
      <c r="E477" s="33"/>
      <c r="F477" s="34"/>
      <c r="G477" s="35"/>
      <c r="H477" s="35"/>
    </row>
    <row r="478" spans="5:8" s="24" customFormat="1" ht="24" customHeight="1" x14ac:dyDescent="0.15">
      <c r="E478" s="33"/>
      <c r="F478" s="34"/>
      <c r="G478" s="35"/>
      <c r="H478" s="35"/>
    </row>
    <row r="479" spans="5:8" s="24" customFormat="1" ht="24" customHeight="1" x14ac:dyDescent="0.15">
      <c r="E479" s="33"/>
      <c r="F479" s="34"/>
      <c r="G479" s="35"/>
      <c r="H479" s="35"/>
    </row>
    <row r="480" spans="5:8" s="24" customFormat="1" ht="24" customHeight="1" x14ac:dyDescent="0.15">
      <c r="E480" s="33"/>
      <c r="F480" s="34"/>
      <c r="G480" s="35"/>
      <c r="H480" s="35"/>
    </row>
    <row r="481" spans="5:8" s="24" customFormat="1" ht="24" customHeight="1" x14ac:dyDescent="0.15">
      <c r="E481" s="33"/>
      <c r="F481" s="34"/>
      <c r="G481" s="35"/>
      <c r="H481" s="35"/>
    </row>
    <row r="482" spans="5:8" s="24" customFormat="1" ht="24" customHeight="1" x14ac:dyDescent="0.15">
      <c r="E482" s="33"/>
      <c r="F482" s="34"/>
      <c r="G482" s="35"/>
      <c r="H482" s="35"/>
    </row>
    <row r="483" spans="5:8" s="24" customFormat="1" ht="24" customHeight="1" x14ac:dyDescent="0.15">
      <c r="E483" s="33"/>
      <c r="F483" s="34"/>
      <c r="G483" s="35"/>
      <c r="H483" s="35"/>
    </row>
    <row r="484" spans="5:8" s="24" customFormat="1" ht="24" customHeight="1" x14ac:dyDescent="0.15">
      <c r="E484" s="33"/>
      <c r="F484" s="34"/>
      <c r="G484" s="35"/>
      <c r="H484" s="35"/>
    </row>
    <row r="485" spans="5:8" s="24" customFormat="1" ht="24" customHeight="1" x14ac:dyDescent="0.15">
      <c r="E485" s="33"/>
      <c r="F485" s="34"/>
      <c r="G485" s="35"/>
      <c r="H485" s="35"/>
    </row>
    <row r="486" spans="5:8" s="24" customFormat="1" ht="24" customHeight="1" x14ac:dyDescent="0.15">
      <c r="E486" s="33"/>
      <c r="F486" s="34"/>
      <c r="G486" s="35"/>
      <c r="H486" s="35"/>
    </row>
    <row r="487" spans="5:8" s="24" customFormat="1" ht="24" customHeight="1" x14ac:dyDescent="0.15">
      <c r="E487" s="33"/>
      <c r="F487" s="34"/>
      <c r="G487" s="35"/>
      <c r="H487" s="35"/>
    </row>
    <row r="488" spans="5:8" s="24" customFormat="1" ht="24" customHeight="1" x14ac:dyDescent="0.15">
      <c r="E488" s="33"/>
      <c r="F488" s="34"/>
      <c r="G488" s="35"/>
      <c r="H488" s="35"/>
    </row>
    <row r="489" spans="5:8" s="24" customFormat="1" ht="24" customHeight="1" x14ac:dyDescent="0.15">
      <c r="E489" s="33"/>
      <c r="F489" s="34"/>
      <c r="G489" s="35"/>
      <c r="H489" s="35"/>
    </row>
    <row r="490" spans="5:8" s="24" customFormat="1" ht="24" customHeight="1" x14ac:dyDescent="0.15">
      <c r="E490" s="33"/>
      <c r="F490" s="34"/>
      <c r="G490" s="35"/>
      <c r="H490" s="35"/>
    </row>
    <row r="491" spans="5:8" s="24" customFormat="1" ht="24" customHeight="1" x14ac:dyDescent="0.15">
      <c r="E491" s="33"/>
      <c r="F491" s="34"/>
      <c r="G491" s="35"/>
      <c r="H491" s="35"/>
    </row>
    <row r="492" spans="5:8" s="24" customFormat="1" ht="24" customHeight="1" x14ac:dyDescent="0.15">
      <c r="E492" s="33"/>
      <c r="F492" s="34"/>
      <c r="G492" s="35"/>
      <c r="H492" s="35"/>
    </row>
    <row r="493" spans="5:8" s="24" customFormat="1" ht="24" customHeight="1" x14ac:dyDescent="0.15">
      <c r="E493" s="33"/>
      <c r="F493" s="34"/>
      <c r="G493" s="35"/>
      <c r="H493" s="35"/>
    </row>
    <row r="494" spans="5:8" s="24" customFormat="1" ht="24" customHeight="1" x14ac:dyDescent="0.15">
      <c r="E494" s="33"/>
      <c r="F494" s="34"/>
      <c r="G494" s="35"/>
      <c r="H494" s="35"/>
    </row>
    <row r="495" spans="5:8" s="24" customFormat="1" ht="24" customHeight="1" x14ac:dyDescent="0.15">
      <c r="E495" s="33"/>
      <c r="F495" s="34"/>
      <c r="G495" s="35"/>
      <c r="H495" s="35"/>
    </row>
    <row r="496" spans="5:8" s="24" customFormat="1" ht="24" customHeight="1" x14ac:dyDescent="0.15">
      <c r="E496" s="33"/>
      <c r="F496" s="34"/>
      <c r="G496" s="35"/>
      <c r="H496" s="35"/>
    </row>
    <row r="497" spans="5:8" s="24" customFormat="1" ht="24" customHeight="1" x14ac:dyDescent="0.15">
      <c r="E497" s="33"/>
      <c r="F497" s="34"/>
      <c r="G497" s="35"/>
      <c r="H497" s="35"/>
    </row>
    <row r="498" spans="5:8" s="24" customFormat="1" ht="24" customHeight="1" x14ac:dyDescent="0.15">
      <c r="E498" s="33"/>
      <c r="F498" s="34"/>
      <c r="G498" s="35"/>
      <c r="H498" s="35"/>
    </row>
    <row r="499" spans="5:8" s="24" customFormat="1" ht="24" customHeight="1" x14ac:dyDescent="0.15">
      <c r="E499" s="33"/>
      <c r="F499" s="34"/>
      <c r="G499" s="35"/>
      <c r="H499" s="35"/>
    </row>
    <row r="500" spans="5:8" s="24" customFormat="1" ht="24" customHeight="1" x14ac:dyDescent="0.15">
      <c r="E500" s="33"/>
      <c r="F500" s="34"/>
      <c r="G500" s="35"/>
      <c r="H500" s="35"/>
    </row>
    <row r="501" spans="5:8" s="24" customFormat="1" ht="24" customHeight="1" x14ac:dyDescent="0.15">
      <c r="E501" s="33"/>
      <c r="F501" s="34"/>
      <c r="G501" s="35"/>
      <c r="H501" s="35"/>
    </row>
    <row r="502" spans="5:8" s="24" customFormat="1" ht="24" customHeight="1" x14ac:dyDescent="0.15">
      <c r="E502" s="33"/>
      <c r="F502" s="34"/>
      <c r="G502" s="35"/>
      <c r="H502" s="35"/>
    </row>
    <row r="503" spans="5:8" s="24" customFormat="1" ht="24" customHeight="1" x14ac:dyDescent="0.15">
      <c r="E503" s="33"/>
      <c r="F503" s="34"/>
      <c r="G503" s="35"/>
      <c r="H503" s="35"/>
    </row>
    <row r="504" spans="5:8" s="24" customFormat="1" ht="24" customHeight="1" x14ac:dyDescent="0.15">
      <c r="E504" s="33"/>
      <c r="F504" s="34"/>
      <c r="G504" s="35"/>
      <c r="H504" s="35"/>
    </row>
    <row r="505" spans="5:8" s="24" customFormat="1" ht="24" customHeight="1" x14ac:dyDescent="0.15">
      <c r="E505" s="33"/>
      <c r="F505" s="34"/>
      <c r="G505" s="35"/>
      <c r="H505" s="35"/>
    </row>
    <row r="506" spans="5:8" s="24" customFormat="1" ht="24" customHeight="1" x14ac:dyDescent="0.15">
      <c r="E506" s="33"/>
      <c r="F506" s="34"/>
      <c r="G506" s="35"/>
      <c r="H506" s="35"/>
    </row>
    <row r="507" spans="5:8" s="24" customFormat="1" ht="24" customHeight="1" x14ac:dyDescent="0.15">
      <c r="E507" s="33"/>
      <c r="F507" s="34"/>
      <c r="G507" s="35"/>
      <c r="H507" s="35"/>
    </row>
    <row r="508" spans="5:8" s="24" customFormat="1" ht="24" customHeight="1" x14ac:dyDescent="0.15">
      <c r="E508" s="33"/>
      <c r="F508" s="34"/>
      <c r="G508" s="35"/>
      <c r="H508" s="35"/>
    </row>
    <row r="509" spans="5:8" s="24" customFormat="1" ht="24" customHeight="1" x14ac:dyDescent="0.15">
      <c r="E509" s="33"/>
      <c r="F509" s="34"/>
      <c r="G509" s="35"/>
      <c r="H509" s="35"/>
    </row>
    <row r="510" spans="5:8" s="24" customFormat="1" ht="24" customHeight="1" x14ac:dyDescent="0.15">
      <c r="E510" s="33"/>
      <c r="F510" s="34"/>
      <c r="G510" s="35"/>
      <c r="H510" s="35"/>
    </row>
    <row r="511" spans="5:8" s="24" customFormat="1" ht="24" customHeight="1" x14ac:dyDescent="0.15">
      <c r="E511" s="33"/>
      <c r="F511" s="34"/>
      <c r="G511" s="35"/>
      <c r="H511" s="35"/>
    </row>
    <row r="512" spans="5:8" s="24" customFormat="1" ht="24" customHeight="1" x14ac:dyDescent="0.15">
      <c r="E512" s="33"/>
      <c r="F512" s="34"/>
      <c r="G512" s="35"/>
      <c r="H512" s="35"/>
    </row>
    <row r="513" spans="5:8" s="24" customFormat="1" ht="24" customHeight="1" x14ac:dyDescent="0.15">
      <c r="E513" s="33"/>
      <c r="F513" s="34"/>
      <c r="G513" s="35"/>
      <c r="H513" s="35"/>
    </row>
    <row r="514" spans="5:8" s="24" customFormat="1" ht="24" customHeight="1" x14ac:dyDescent="0.15">
      <c r="E514" s="33"/>
      <c r="F514" s="34"/>
      <c r="G514" s="35"/>
      <c r="H514" s="35"/>
    </row>
    <row r="515" spans="5:8" s="24" customFormat="1" ht="24" customHeight="1" x14ac:dyDescent="0.15">
      <c r="E515" s="33"/>
      <c r="F515" s="34"/>
      <c r="G515" s="35"/>
      <c r="H515" s="35"/>
    </row>
    <row r="516" spans="5:8" s="24" customFormat="1" ht="24" customHeight="1" x14ac:dyDescent="0.15">
      <c r="E516" s="33"/>
      <c r="F516" s="34"/>
      <c r="G516" s="35"/>
      <c r="H516" s="35"/>
    </row>
    <row r="517" spans="5:8" s="24" customFormat="1" ht="24" customHeight="1" x14ac:dyDescent="0.15">
      <c r="E517" s="33"/>
      <c r="F517" s="34"/>
      <c r="G517" s="35"/>
      <c r="H517" s="35"/>
    </row>
    <row r="518" spans="5:8" s="24" customFormat="1" ht="24" customHeight="1" x14ac:dyDescent="0.15">
      <c r="E518" s="33"/>
      <c r="F518" s="34"/>
      <c r="G518" s="35"/>
      <c r="H518" s="35"/>
    </row>
    <row r="519" spans="5:8" s="24" customFormat="1" ht="24" customHeight="1" x14ac:dyDescent="0.15">
      <c r="E519" s="33"/>
      <c r="F519" s="34"/>
      <c r="G519" s="35"/>
      <c r="H519" s="35"/>
    </row>
    <row r="520" spans="5:8" s="24" customFormat="1" ht="24" customHeight="1" x14ac:dyDescent="0.15">
      <c r="E520" s="33"/>
      <c r="F520" s="34"/>
      <c r="G520" s="35"/>
      <c r="H520" s="35"/>
    </row>
    <row r="521" spans="5:8" s="24" customFormat="1" ht="24" customHeight="1" x14ac:dyDescent="0.15">
      <c r="E521" s="33"/>
      <c r="F521" s="34"/>
      <c r="G521" s="35"/>
      <c r="H521" s="35"/>
    </row>
    <row r="522" spans="5:8" s="24" customFormat="1" ht="24" customHeight="1" x14ac:dyDescent="0.15">
      <c r="E522" s="33"/>
      <c r="F522" s="34"/>
      <c r="G522" s="35"/>
      <c r="H522" s="35"/>
    </row>
    <row r="523" spans="5:8" s="24" customFormat="1" ht="24" customHeight="1" x14ac:dyDescent="0.15">
      <c r="E523" s="33"/>
      <c r="F523" s="34"/>
      <c r="G523" s="35"/>
      <c r="H523" s="35"/>
    </row>
    <row r="524" spans="5:8" s="24" customFormat="1" ht="24" customHeight="1" x14ac:dyDescent="0.15">
      <c r="E524" s="33"/>
      <c r="F524" s="34"/>
      <c r="G524" s="35"/>
      <c r="H524" s="35"/>
    </row>
    <row r="525" spans="5:8" s="24" customFormat="1" ht="24" customHeight="1" x14ac:dyDescent="0.15">
      <c r="E525" s="33"/>
      <c r="F525" s="34"/>
      <c r="G525" s="35"/>
      <c r="H525" s="35"/>
    </row>
    <row r="526" spans="5:8" s="24" customFormat="1" ht="24" customHeight="1" x14ac:dyDescent="0.15">
      <c r="E526" s="33"/>
      <c r="F526" s="34"/>
      <c r="G526" s="35"/>
      <c r="H526" s="35"/>
    </row>
    <row r="527" spans="5:8" s="24" customFormat="1" ht="24" customHeight="1" x14ac:dyDescent="0.15">
      <c r="E527" s="33"/>
      <c r="F527" s="34"/>
      <c r="G527" s="35"/>
      <c r="H527" s="35"/>
    </row>
    <row r="528" spans="5:8" s="24" customFormat="1" ht="24" customHeight="1" x14ac:dyDescent="0.15">
      <c r="E528" s="33"/>
      <c r="F528" s="34"/>
      <c r="G528" s="35"/>
      <c r="H528" s="35"/>
    </row>
    <row r="529" spans="5:8" s="24" customFormat="1" ht="24" customHeight="1" x14ac:dyDescent="0.15">
      <c r="E529" s="33"/>
      <c r="F529" s="34"/>
      <c r="G529" s="35"/>
      <c r="H529" s="35"/>
    </row>
    <row r="530" spans="5:8" s="24" customFormat="1" ht="24" customHeight="1" x14ac:dyDescent="0.15">
      <c r="E530" s="33"/>
      <c r="F530" s="34"/>
      <c r="G530" s="35"/>
      <c r="H530" s="35"/>
    </row>
    <row r="531" spans="5:8" s="24" customFormat="1" ht="24" customHeight="1" x14ac:dyDescent="0.15">
      <c r="E531" s="33"/>
      <c r="F531" s="34"/>
      <c r="G531" s="35"/>
      <c r="H531" s="35"/>
    </row>
    <row r="532" spans="5:8" s="24" customFormat="1" ht="24" customHeight="1" x14ac:dyDescent="0.15">
      <c r="E532" s="33"/>
      <c r="F532" s="34"/>
      <c r="G532" s="35"/>
      <c r="H532" s="35"/>
    </row>
    <row r="533" spans="5:8" s="24" customFormat="1" ht="24" customHeight="1" x14ac:dyDescent="0.15">
      <c r="E533" s="33"/>
      <c r="F533" s="34"/>
      <c r="G533" s="35"/>
      <c r="H533" s="35"/>
    </row>
    <row r="534" spans="5:8" s="24" customFormat="1" ht="24" customHeight="1" x14ac:dyDescent="0.15">
      <c r="E534" s="33"/>
      <c r="F534" s="34"/>
      <c r="G534" s="35"/>
      <c r="H534" s="35"/>
    </row>
    <row r="535" spans="5:8" s="24" customFormat="1" ht="24" customHeight="1" x14ac:dyDescent="0.15">
      <c r="E535" s="33"/>
      <c r="F535" s="34"/>
      <c r="G535" s="35"/>
      <c r="H535" s="35"/>
    </row>
    <row r="536" spans="5:8" s="24" customFormat="1" ht="24" customHeight="1" x14ac:dyDescent="0.15">
      <c r="E536" s="33"/>
      <c r="F536" s="34"/>
      <c r="G536" s="35"/>
      <c r="H536" s="35"/>
    </row>
    <row r="537" spans="5:8" s="24" customFormat="1" ht="24" customHeight="1" x14ac:dyDescent="0.15">
      <c r="E537" s="33"/>
      <c r="F537" s="34"/>
      <c r="G537" s="35"/>
      <c r="H537" s="35"/>
    </row>
    <row r="538" spans="5:8" s="24" customFormat="1" ht="24" customHeight="1" x14ac:dyDescent="0.15">
      <c r="E538" s="33"/>
      <c r="F538" s="34"/>
      <c r="G538" s="35"/>
      <c r="H538" s="35"/>
    </row>
    <row r="539" spans="5:8" s="24" customFormat="1" ht="24" customHeight="1" x14ac:dyDescent="0.15">
      <c r="E539" s="33"/>
      <c r="F539" s="34"/>
      <c r="G539" s="35"/>
      <c r="H539" s="35"/>
    </row>
    <row r="540" spans="5:8" s="24" customFormat="1" ht="24" customHeight="1" x14ac:dyDescent="0.15">
      <c r="E540" s="33"/>
      <c r="F540" s="34"/>
      <c r="G540" s="35"/>
      <c r="H540" s="35"/>
    </row>
    <row r="541" spans="5:8" s="24" customFormat="1" ht="24" customHeight="1" x14ac:dyDescent="0.15">
      <c r="E541" s="33"/>
      <c r="F541" s="34"/>
      <c r="G541" s="35"/>
      <c r="H541" s="35"/>
    </row>
    <row r="542" spans="5:8" s="24" customFormat="1" ht="24" customHeight="1" x14ac:dyDescent="0.15">
      <c r="E542" s="33"/>
      <c r="F542" s="34"/>
      <c r="G542" s="35"/>
      <c r="H542" s="35"/>
    </row>
    <row r="543" spans="5:8" s="24" customFormat="1" ht="24" customHeight="1" x14ac:dyDescent="0.15">
      <c r="E543" s="33"/>
      <c r="F543" s="34"/>
      <c r="G543" s="35"/>
      <c r="H543" s="35"/>
    </row>
    <row r="544" spans="5:8" s="24" customFormat="1" ht="24" customHeight="1" x14ac:dyDescent="0.15">
      <c r="E544" s="33"/>
      <c r="F544" s="34"/>
      <c r="G544" s="35"/>
      <c r="H544" s="35"/>
    </row>
    <row r="545" spans="5:8" s="24" customFormat="1" ht="24" customHeight="1" x14ac:dyDescent="0.15">
      <c r="E545" s="33"/>
      <c r="F545" s="34"/>
      <c r="G545" s="35"/>
      <c r="H545" s="35"/>
    </row>
    <row r="546" spans="5:8" s="24" customFormat="1" ht="24" customHeight="1" x14ac:dyDescent="0.15">
      <c r="E546" s="33"/>
      <c r="F546" s="34"/>
      <c r="G546" s="35"/>
      <c r="H546" s="35"/>
    </row>
    <row r="547" spans="5:8" s="24" customFormat="1" ht="24" customHeight="1" x14ac:dyDescent="0.15">
      <c r="E547" s="33"/>
      <c r="F547" s="34"/>
      <c r="G547" s="35"/>
      <c r="H547" s="35"/>
    </row>
    <row r="548" spans="5:8" s="24" customFormat="1" ht="24" customHeight="1" x14ac:dyDescent="0.15">
      <c r="E548" s="33"/>
      <c r="F548" s="34"/>
      <c r="G548" s="35"/>
      <c r="H548" s="35"/>
    </row>
    <row r="549" spans="5:8" s="24" customFormat="1" ht="24" customHeight="1" x14ac:dyDescent="0.15">
      <c r="E549" s="33"/>
      <c r="F549" s="34"/>
      <c r="G549" s="35"/>
      <c r="H549" s="35"/>
    </row>
    <row r="550" spans="5:8" s="24" customFormat="1" ht="24" customHeight="1" x14ac:dyDescent="0.15">
      <c r="E550" s="33"/>
      <c r="F550" s="34"/>
      <c r="G550" s="35"/>
      <c r="H550" s="35"/>
    </row>
    <row r="551" spans="5:8" s="24" customFormat="1" ht="24" customHeight="1" x14ac:dyDescent="0.15">
      <c r="E551" s="33"/>
      <c r="F551" s="34"/>
      <c r="G551" s="35"/>
      <c r="H551" s="35"/>
    </row>
    <row r="552" spans="5:8" s="24" customFormat="1" ht="24" customHeight="1" x14ac:dyDescent="0.15">
      <c r="E552" s="33"/>
      <c r="F552" s="34"/>
      <c r="G552" s="35"/>
      <c r="H552" s="35"/>
    </row>
    <row r="553" spans="5:8" s="24" customFormat="1" ht="24" customHeight="1" x14ac:dyDescent="0.15">
      <c r="E553" s="33"/>
      <c r="F553" s="34"/>
      <c r="G553" s="35"/>
      <c r="H553" s="35"/>
    </row>
    <row r="554" spans="5:8" s="24" customFormat="1" ht="24" customHeight="1" x14ac:dyDescent="0.15">
      <c r="E554" s="33"/>
      <c r="F554" s="34"/>
      <c r="G554" s="35"/>
      <c r="H554" s="35"/>
    </row>
    <row r="555" spans="5:8" s="24" customFormat="1" ht="24" customHeight="1" x14ac:dyDescent="0.15">
      <c r="E555" s="33"/>
      <c r="F555" s="34"/>
      <c r="G555" s="35"/>
      <c r="H555" s="35"/>
    </row>
    <row r="556" spans="5:8" s="24" customFormat="1" ht="24" customHeight="1" x14ac:dyDescent="0.15">
      <c r="E556" s="33"/>
      <c r="F556" s="34"/>
      <c r="G556" s="35"/>
      <c r="H556" s="35"/>
    </row>
    <row r="557" spans="5:8" s="24" customFormat="1" ht="24" customHeight="1" x14ac:dyDescent="0.15">
      <c r="E557" s="33"/>
      <c r="F557" s="34"/>
      <c r="G557" s="35"/>
      <c r="H557" s="35"/>
    </row>
    <row r="558" spans="5:8" s="24" customFormat="1" ht="24" customHeight="1" x14ac:dyDescent="0.15">
      <c r="E558" s="33"/>
      <c r="F558" s="34"/>
      <c r="G558" s="35"/>
      <c r="H558" s="35"/>
    </row>
    <row r="559" spans="5:8" s="24" customFormat="1" ht="24" customHeight="1" x14ac:dyDescent="0.15">
      <c r="E559" s="33"/>
      <c r="F559" s="34"/>
      <c r="G559" s="35"/>
      <c r="H559" s="35"/>
    </row>
    <row r="560" spans="5:8" s="24" customFormat="1" ht="24" customHeight="1" x14ac:dyDescent="0.15">
      <c r="E560" s="33"/>
      <c r="F560" s="34"/>
      <c r="G560" s="35"/>
      <c r="H560" s="35"/>
    </row>
    <row r="561" spans="5:8" s="24" customFormat="1" ht="24" customHeight="1" x14ac:dyDescent="0.15">
      <c r="E561" s="33"/>
      <c r="F561" s="34"/>
      <c r="G561" s="35"/>
      <c r="H561" s="35"/>
    </row>
    <row r="562" spans="5:8" s="24" customFormat="1" ht="24" customHeight="1" x14ac:dyDescent="0.15">
      <c r="E562" s="33"/>
      <c r="F562" s="34"/>
      <c r="G562" s="35"/>
      <c r="H562" s="35"/>
    </row>
    <row r="563" spans="5:8" s="24" customFormat="1" ht="24" customHeight="1" x14ac:dyDescent="0.15">
      <c r="E563" s="33"/>
      <c r="F563" s="34"/>
      <c r="G563" s="35"/>
      <c r="H563" s="35"/>
    </row>
    <row r="564" spans="5:8" s="24" customFormat="1" ht="24" customHeight="1" x14ac:dyDescent="0.15">
      <c r="E564" s="33"/>
      <c r="F564" s="34"/>
      <c r="G564" s="35"/>
      <c r="H564" s="35"/>
    </row>
    <row r="565" spans="5:8" s="24" customFormat="1" ht="24" customHeight="1" x14ac:dyDescent="0.15">
      <c r="E565" s="33"/>
      <c r="F565" s="34"/>
      <c r="G565" s="35"/>
      <c r="H565" s="35"/>
    </row>
    <row r="566" spans="5:8" s="24" customFormat="1" ht="24" customHeight="1" x14ac:dyDescent="0.15">
      <c r="E566" s="33"/>
      <c r="F566" s="34"/>
      <c r="G566" s="35"/>
      <c r="H566" s="35"/>
    </row>
    <row r="567" spans="5:8" s="24" customFormat="1" ht="24" customHeight="1" x14ac:dyDescent="0.15">
      <c r="E567" s="33"/>
      <c r="F567" s="34"/>
      <c r="G567" s="35"/>
      <c r="H567" s="35"/>
    </row>
    <row r="568" spans="5:8" s="24" customFormat="1" ht="24" customHeight="1" x14ac:dyDescent="0.15">
      <c r="E568" s="33"/>
      <c r="F568" s="34"/>
      <c r="G568" s="35"/>
      <c r="H568" s="35"/>
    </row>
  </sheetData>
  <mergeCells count="1">
    <mergeCell ref="B10:I10"/>
  </mergeCells>
  <phoneticPr fontId="5"/>
  <printOptions horizontalCentered="1" verticalCentered="1"/>
  <pageMargins left="0.39370078740157483" right="0.39370078740157483" top="0.39370078740157483" bottom="0.43307086614173229" header="0.7086614173228347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4"/>
  <sheetViews>
    <sheetView showGridLines="0" showZeros="0" view="pageBreakPreview" topLeftCell="A8" zoomScaleNormal="80" zoomScaleSheetLayoutView="100" workbookViewId="0">
      <selection activeCell="H21" sqref="H21"/>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6.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23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総括!B24</f>
        <v>Ａ</v>
      </c>
      <c r="C12" s="28" t="str">
        <f>総括!C24</f>
        <v>建築工事</v>
      </c>
      <c r="D12" s="28"/>
      <c r="E12" s="29"/>
      <c r="F12" s="27"/>
      <c r="G12" s="30"/>
      <c r="H12" s="30" t="str">
        <f>IF(E12="","",ROUNDDOWN(E12*G12,0))</f>
        <v/>
      </c>
      <c r="I12" s="28"/>
      <c r="K12" s="31"/>
      <c r="L12" s="31"/>
      <c r="M12" s="31"/>
      <c r="N12" s="31"/>
      <c r="O12" s="31"/>
      <c r="P12" s="31"/>
      <c r="Q12" s="31">
        <f>IF(P12="",MIN(L12,N12),P12)</f>
        <v>0</v>
      </c>
      <c r="R12" s="32"/>
      <c r="S12" s="31" t="str">
        <f>IF(R12&lt;&gt;"",ROUNDDOWN(Q12*R12,IF(Q12*R12&lt;100,0,IF(Q12*R12&lt;10000,-1,-LOG10(Q12*R12)+2))),"")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t="str">
        <f>IF(E14="","",ROUNDDOWN(E14*G14,0))</f>
        <v/>
      </c>
      <c r="I14" s="28"/>
      <c r="K14" s="31"/>
      <c r="L14" s="31"/>
      <c r="M14" s="31"/>
      <c r="N14" s="31"/>
      <c r="O14" s="31"/>
      <c r="P14" s="31"/>
      <c r="Q14" s="31">
        <f t="shared" ref="Q14" si="1">IF(P14="",MIN(L14,N14),P14)</f>
        <v>0</v>
      </c>
      <c r="R14" s="32"/>
      <c r="S14" s="31" t="str">
        <f t="shared" ref="S14" si="2">IF(R14&lt;&gt;"",ROUNDDOWN(Q14*R14,IF(Q14*R14&lt;100,0,IF(Q14*R14&lt;10000,-1,-LOG10(Q14*R14)+2))),"")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38" t="s">
        <v>42</v>
      </c>
      <c r="C16" s="28" t="s">
        <v>136</v>
      </c>
      <c r="D16" s="28"/>
      <c r="E16" s="29">
        <v>1</v>
      </c>
      <c r="F16" s="27" t="s">
        <v>34</v>
      </c>
      <c r="G16" s="30"/>
      <c r="H16" s="30"/>
      <c r="I16" s="28"/>
      <c r="K16" s="31"/>
      <c r="L16" s="31"/>
      <c r="M16" s="31"/>
      <c r="N16" s="31"/>
      <c r="O16" s="31"/>
      <c r="P16" s="31"/>
      <c r="Q16" s="31">
        <f t="shared" ref="Q16" si="3">IF(P16="",MIN(L16,N16),P16)</f>
        <v>0</v>
      </c>
      <c r="R16" s="32"/>
      <c r="S16" s="31" t="str">
        <f t="shared" ref="S16" si="4">IF(R16&lt;&gt;"",ROUNDDOWN(Q16*R16,IF(Q16*R16&lt;100,0,IF(Q16*R16&lt;10000,-1,-LOG10(Q16*R16)+2))),"")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t="s">
        <v>61</v>
      </c>
      <c r="C18" s="28" t="s">
        <v>62</v>
      </c>
      <c r="D18" s="28"/>
      <c r="E18" s="29">
        <v>1</v>
      </c>
      <c r="F18" s="27" t="s">
        <v>34</v>
      </c>
      <c r="G18" s="30"/>
      <c r="H18" s="30"/>
      <c r="I18" s="28"/>
      <c r="K18" s="31"/>
      <c r="L18" s="31"/>
      <c r="M18" s="31"/>
      <c r="N18" s="31"/>
      <c r="O18" s="31"/>
      <c r="P18" s="31"/>
      <c r="Q18" s="31">
        <f t="shared" ref="Q18" si="5">IF(P18="",MIN(L18,N18),P18)</f>
        <v>0</v>
      </c>
      <c r="R18" s="32"/>
      <c r="S18" s="31" t="str">
        <f t="shared" ref="S18" si="6">IF(R18&lt;&gt;"",ROUNDDOWN(Q18*R18,IF(Q18*R18&lt;100,0,IF(Q18*R18&lt;10000,-1,-LOG10(Q18*R18)+2))),"")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t="s">
        <v>63</v>
      </c>
      <c r="C20" s="28" t="s">
        <v>64</v>
      </c>
      <c r="D20" s="28"/>
      <c r="E20" s="29">
        <v>1</v>
      </c>
      <c r="F20" s="27" t="s">
        <v>34</v>
      </c>
      <c r="G20" s="30"/>
      <c r="H20" s="30"/>
      <c r="I20" s="28"/>
      <c r="K20" s="31"/>
      <c r="L20" s="31"/>
      <c r="M20" s="31"/>
      <c r="N20" s="31"/>
      <c r="O20" s="31"/>
      <c r="P20" s="31"/>
      <c r="Q20" s="31">
        <f t="shared" ref="Q20" si="7">IF(P20="",MIN(L20,N20),P20)</f>
        <v>0</v>
      </c>
      <c r="R20" s="32"/>
      <c r="S20" s="31" t="str">
        <f t="shared" ref="S20" si="8">IF(R20&lt;&gt;"",ROUNDDOWN(Q20*R20,IF(Q20*R20&lt;100,0,IF(Q20*R20&lt;10000,-1,-LOG10(Q20*R20)+2))),"")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t="s">
        <v>65</v>
      </c>
      <c r="C22" s="28" t="s">
        <v>66</v>
      </c>
      <c r="D22" s="28"/>
      <c r="E22" s="29">
        <v>1</v>
      </c>
      <c r="F22" s="27" t="s">
        <v>34</v>
      </c>
      <c r="G22" s="30"/>
      <c r="H22" s="30"/>
      <c r="I22" s="28"/>
      <c r="K22" s="31"/>
      <c r="L22" s="31"/>
      <c r="M22" s="31"/>
      <c r="N22" s="31"/>
      <c r="O22" s="31"/>
      <c r="P22" s="31"/>
      <c r="Q22" s="31">
        <f t="shared" ref="Q22" si="9">IF(P22="",MIN(L22,N22),P22)</f>
        <v>0</v>
      </c>
      <c r="R22" s="32"/>
      <c r="S22" s="31" t="str">
        <f t="shared" ref="S22" si="10">IF(R22&lt;&gt;"",ROUNDDOWN(Q22*R22,IF(Q22*R22&lt;100,0,IF(Q22*R22&lt;10000,-1,-LOG10(Q22*R22)+2))),"")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t="s">
        <v>67</v>
      </c>
      <c r="C24" s="28" t="s">
        <v>68</v>
      </c>
      <c r="D24" s="28"/>
      <c r="E24" s="29">
        <v>1</v>
      </c>
      <c r="F24" s="27" t="s">
        <v>34</v>
      </c>
      <c r="G24" s="30"/>
      <c r="H24" s="30"/>
      <c r="I24" s="28"/>
      <c r="K24" s="31"/>
      <c r="L24" s="31"/>
      <c r="M24" s="31"/>
      <c r="N24" s="31"/>
      <c r="O24" s="31"/>
      <c r="P24" s="31"/>
      <c r="Q24" s="31">
        <f t="shared" ref="Q24" si="11">IF(P24="",MIN(L24,N24),P24)</f>
        <v>0</v>
      </c>
      <c r="R24" s="32"/>
      <c r="S24" s="31" t="str">
        <f t="shared" ref="S24" si="12">IF(R24&lt;&gt;"",ROUNDDOWN(Q24*R24,IF(Q24*R24&lt;100,0,IF(Q24*R24&lt;10000,-1,-LOG10(Q24*R24)+2))),"")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c r="C26" s="28"/>
      <c r="D26" s="28"/>
      <c r="E26" s="29"/>
      <c r="F26" s="27"/>
      <c r="G26" s="30"/>
      <c r="H26" s="30"/>
      <c r="I26" s="28"/>
      <c r="K26" s="31"/>
      <c r="L26" s="31"/>
      <c r="M26" s="31"/>
      <c r="N26" s="31"/>
      <c r="O26" s="31"/>
      <c r="P26" s="31"/>
      <c r="Q26" s="31">
        <f t="shared" ref="Q26" si="13">IF(P26="",MIN(L26,N26),P26)</f>
        <v>0</v>
      </c>
      <c r="R26" s="32"/>
      <c r="S26" s="31" t="str">
        <f t="shared" ref="S26" si="14">IF(R26&lt;&gt;"",ROUNDDOWN(Q26*R26,IF(Q26*R26&lt;100,0,IF(Q26*R26&lt;10000,-1,-LOG10(Q26*R26)+2))),"")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c r="C28" s="28"/>
      <c r="D28" s="28"/>
      <c r="E28" s="29"/>
      <c r="F28" s="27"/>
      <c r="G28" s="30"/>
      <c r="H28" s="30"/>
      <c r="I28" s="28"/>
      <c r="K28" s="31"/>
      <c r="L28" s="31"/>
      <c r="M28" s="31"/>
      <c r="N28" s="31"/>
      <c r="O28" s="31"/>
      <c r="P28" s="31"/>
      <c r="Q28" s="31">
        <f t="shared" ref="Q28" si="15">IF(P28="",MIN(L28,N28),P28)</f>
        <v>0</v>
      </c>
      <c r="R28" s="32"/>
      <c r="S28" s="31" t="str">
        <f t="shared" ref="S28" si="16">IF(R28&lt;&gt;"",ROUNDDOWN(Q28*R28,IF(Q28*R28&lt;100,0,IF(Q28*R28&lt;10000,-1,-LOG10(Q28*R28)+2))),"")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c r="D30" s="28"/>
      <c r="E30" s="29"/>
      <c r="F30" s="27"/>
      <c r="G30" s="30"/>
      <c r="H30" s="30"/>
      <c r="I30" s="28"/>
      <c r="K30" s="31"/>
      <c r="L30" s="31"/>
      <c r="M30" s="31"/>
      <c r="N30" s="31"/>
      <c r="O30" s="31"/>
      <c r="P30" s="31"/>
      <c r="Q30" s="31">
        <f t="shared" ref="Q30" si="17">IF(P30="",MIN(L30,N30),P30)</f>
        <v>0</v>
      </c>
      <c r="R30" s="32"/>
      <c r="S30" s="31" t="str">
        <f t="shared" ref="S30" si="18">IF(R30&lt;&gt;"",ROUNDDOWN(Q30*R30,IF(Q30*R30&lt;100,0,IF(Q30*R30&lt;10000,-1,-LOG10(Q30*R30)+2))),"")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c r="D32" s="28"/>
      <c r="E32" s="29"/>
      <c r="F32" s="27"/>
      <c r="G32" s="30"/>
      <c r="H32" s="30"/>
      <c r="I32" s="28"/>
      <c r="K32" s="31"/>
      <c r="L32" s="31"/>
      <c r="M32" s="31"/>
      <c r="N32" s="31"/>
      <c r="O32" s="31"/>
      <c r="P32" s="31"/>
      <c r="Q32" s="31">
        <f t="shared" ref="Q32" si="19">IF(P32="",MIN(L32,N32),P32)</f>
        <v>0</v>
      </c>
      <c r="R32" s="32"/>
      <c r="S32" s="31" t="str">
        <f t="shared" ref="S32" si="20">IF(R32&lt;&gt;"",ROUNDDOWN(Q32*R32,IF(Q32*R32&lt;100,0,IF(Q32*R32&lt;10000,-1,-LOG10(Q32*R32)+2))),"")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1">IF(P34="",MIN(L34,N34),P34)</f>
        <v>0</v>
      </c>
      <c r="R34" s="32"/>
      <c r="S34" s="31" t="str">
        <f t="shared" ref="S34" si="22">IF(R34&lt;&gt;"",ROUNDDOWN(Q34*R34,IF(Q34*R34&lt;100,0,IF(Q34*R34&lt;10000,-1,-LOG10(Q34*R34)+2))),"")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3">IF(P36="",MIN(L36,N36),P36)</f>
        <v>0</v>
      </c>
      <c r="R36" s="32"/>
      <c r="S36" s="31" t="str">
        <f t="shared" ref="S36" si="24">IF(R36&lt;&gt;"",ROUNDDOWN(Q36*R36,IF(Q36*R36&lt;100,0,IF(Q36*R36&lt;10000,-1,-LOG10(Q36*R36)+2))),"")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5">IF(P38="",MIN(L38,N38),P38)</f>
        <v>0</v>
      </c>
      <c r="R38" s="32"/>
      <c r="S38" s="31" t="str">
        <f t="shared" ref="S38" si="26">IF(R38&lt;&gt;"",ROUNDDOWN(Q38*R38,IF(Q38*R38&lt;100,0,IF(Q38*R38&lt;10000,-1,-LOG10(Q38*R38)+2))),"")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7">IF(P40="",MIN(L40,N40),P40)</f>
        <v>0</v>
      </c>
      <c r="R40" s="32"/>
      <c r="S40" s="31" t="str">
        <f t="shared" ref="S40" si="28">IF(R40&lt;&gt;"",ROUNDDOWN(Q40*R40,IF(Q40*R40&lt;100,0,IF(Q40*R40&lt;10000,-1,-LOG10(Q40*R40)+2))),"")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29">IF(P42="",MIN(L42,N42),P42)</f>
        <v>0</v>
      </c>
      <c r="R42" s="32"/>
      <c r="S42" s="31" t="str">
        <f t="shared" ref="S42" si="30">IF(R42&lt;&gt;"",ROUNDDOWN(Q42*R42,IF(Q42*R42&lt;100,0,IF(Q42*R42&lt;10000,-1,-LOG10(Q42*R42)+2))),"")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1">IF(P44="",MIN(L44,N44),P44)</f>
        <v>0</v>
      </c>
      <c r="R44" s="32"/>
      <c r="S44" s="31" t="str">
        <f t="shared" ref="S44" si="32">IF(R44&lt;&gt;"",ROUNDDOWN(Q44*R44,IF(Q44*R44&lt;100,0,IF(Q44*R44&lt;10000,-1,-LOG10(Q44*R44)+2))),"")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3">IF(P46="",MIN(L46,N46),P46)</f>
        <v>0</v>
      </c>
      <c r="R46" s="32"/>
      <c r="S46" s="31" t="str">
        <f t="shared" ref="S46" si="34">IF(R46&lt;&gt;"",ROUNDDOWN(Q46*R46,IF(Q46*R46&lt;100,0,IF(Q46*R46&lt;10000,-1,-LOG10(Q46*R46)+2))),"")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
        <v>31</v>
      </c>
      <c r="D48" s="28"/>
      <c r="E48" s="29"/>
      <c r="F48" s="27"/>
      <c r="G48" s="30"/>
      <c r="H48" s="30"/>
      <c r="I48" s="28"/>
      <c r="K48" s="31"/>
      <c r="L48" s="31"/>
      <c r="M48" s="31"/>
      <c r="N48" s="31"/>
      <c r="O48" s="31"/>
      <c r="P48" s="31"/>
      <c r="Q48" s="31">
        <f t="shared" ref="Q48" si="35">IF(P48="",MIN(L48,N48),P48)</f>
        <v>0</v>
      </c>
      <c r="R48" s="32"/>
      <c r="S48" s="31" t="str">
        <f t="shared" ref="S48" si="36">IF(R48&lt;&gt;"",ROUNDDOWN(Q48*R48,IF(Q48*R48&lt;100,0,IF(Q48*R48&lt;10000,-1,-LOG10(Q48*R48)+2))),"")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t="str">
        <f>IF(E50="","",ROUNDDOWN(E50*G50,0))</f>
        <v/>
      </c>
      <c r="I50" s="28"/>
      <c r="K50" s="31"/>
      <c r="L50" s="31"/>
      <c r="M50" s="31"/>
      <c r="N50" s="31"/>
      <c r="O50" s="31"/>
      <c r="P50" s="31"/>
      <c r="Q50" s="31">
        <f t="shared" ref="Q50" si="37">IF(P50="",MIN(L50,N50),P50)</f>
        <v>0</v>
      </c>
      <c r="R50" s="32"/>
      <c r="S50" s="31" t="str">
        <f t="shared" ref="S50" si="38">IF(R50&lt;&gt;"",ROUNDDOWN(Q50*R50,IF(Q50*R50&lt;100,0,IF(Q50*R50&lt;10000,-1,-LOG10(Q50*R50)+2))),"")</f>
        <v/>
      </c>
    </row>
    <row r="51" spans="2:19" s="24" customFormat="1" ht="12" customHeight="1" x14ac:dyDescent="0.15">
      <c r="B51" s="20"/>
      <c r="C51" s="21"/>
      <c r="D51" s="21"/>
      <c r="E51" s="22"/>
      <c r="F51" s="20"/>
      <c r="G51" s="23"/>
      <c r="H51" s="23"/>
      <c r="I51" s="21"/>
      <c r="K51" s="25"/>
      <c r="L51" s="25"/>
      <c r="M51" s="25"/>
      <c r="N51" s="25"/>
      <c r="O51" s="25"/>
      <c r="P51" s="25"/>
      <c r="Q51" s="25"/>
      <c r="R51" s="26"/>
      <c r="S51" s="25"/>
    </row>
    <row r="52" spans="2:19" s="24" customFormat="1" ht="12" customHeight="1" x14ac:dyDescent="0.15">
      <c r="B52" s="27"/>
      <c r="C52" s="28"/>
      <c r="D52" s="28"/>
      <c r="E52" s="29"/>
      <c r="F52" s="27"/>
      <c r="G52" s="30"/>
      <c r="H52" s="30" t="str">
        <f>IF(E52="","",ROUNDDOWN(E52*G52,0))</f>
        <v/>
      </c>
      <c r="I52" s="28"/>
      <c r="K52" s="31"/>
      <c r="L52" s="31"/>
      <c r="M52" s="31"/>
      <c r="N52" s="31"/>
      <c r="O52" s="31"/>
      <c r="P52" s="31"/>
      <c r="Q52" s="31">
        <f t="shared" ref="Q52" si="39">IF(P52="",MIN(L52,N52),P52)</f>
        <v>0</v>
      </c>
      <c r="R52" s="32"/>
      <c r="S52" s="31" t="str">
        <f t="shared" ref="S52" si="40">IF(R52&lt;&gt;"",ROUNDDOWN(Q52*R52,IF(Q52*R52&lt;100,0,IF(Q52*R52&lt;10000,-1,-LOG10(Q52*R52)+2))),"")</f>
        <v/>
      </c>
    </row>
    <row r="53" spans="2:19" s="24" customFormat="1" ht="12" customHeight="1" x14ac:dyDescent="0.15">
      <c r="B53" s="20"/>
      <c r="C53" s="21"/>
      <c r="D53" s="21"/>
      <c r="E53" s="22"/>
      <c r="F53" s="20"/>
      <c r="G53" s="23"/>
      <c r="H53" s="23"/>
      <c r="I53" s="21"/>
      <c r="K53" s="25"/>
      <c r="L53" s="25"/>
      <c r="M53" s="25"/>
      <c r="N53" s="25"/>
      <c r="O53" s="25"/>
      <c r="P53" s="25"/>
      <c r="Q53" s="25"/>
      <c r="R53" s="26"/>
      <c r="S53" s="25"/>
    </row>
    <row r="54" spans="2:19" s="24" customFormat="1" ht="12" customHeight="1" x14ac:dyDescent="0.15">
      <c r="B54" s="27"/>
      <c r="C54" s="28"/>
      <c r="D54" s="28"/>
      <c r="E54" s="29"/>
      <c r="F54" s="27"/>
      <c r="G54" s="30"/>
      <c r="H54" s="30" t="str">
        <f>IF(E54="","",ROUNDDOWN(E54*G54,0))</f>
        <v/>
      </c>
      <c r="I54" s="28"/>
      <c r="K54" s="31"/>
      <c r="L54" s="31"/>
      <c r="M54" s="31"/>
      <c r="N54" s="31"/>
      <c r="O54" s="31"/>
      <c r="P54" s="31"/>
      <c r="Q54" s="31">
        <f t="shared" ref="Q54" si="41">IF(P54="",MIN(L54,N54),P54)</f>
        <v>0</v>
      </c>
      <c r="R54" s="32"/>
      <c r="S54" s="31" t="str">
        <f t="shared" ref="S54" si="42">IF(R54&lt;&gt;"",ROUNDDOWN(Q54*R54,IF(Q54*R54&lt;100,0,IF(Q54*R54&lt;10000,-1,-LOG10(Q54*R54)+2))),"")</f>
        <v/>
      </c>
    </row>
    <row r="55" spans="2:19" s="24" customFormat="1" ht="12" customHeight="1" x14ac:dyDescent="0.15">
      <c r="B55" s="20"/>
      <c r="C55" s="21"/>
      <c r="D55" s="21"/>
      <c r="E55" s="22"/>
      <c r="F55" s="20"/>
      <c r="G55" s="23"/>
      <c r="H55" s="23"/>
      <c r="I55" s="21"/>
      <c r="K55" s="25"/>
      <c r="L55" s="25"/>
      <c r="M55" s="25"/>
      <c r="N55" s="25"/>
      <c r="O55" s="25"/>
      <c r="P55" s="25"/>
      <c r="Q55" s="25"/>
      <c r="R55" s="26"/>
      <c r="S55" s="25"/>
    </row>
    <row r="56" spans="2:19" s="24" customFormat="1" ht="12" customHeight="1" x14ac:dyDescent="0.15">
      <c r="B56" s="27"/>
      <c r="C56" s="28"/>
      <c r="D56" s="28"/>
      <c r="E56" s="29"/>
      <c r="F56" s="27"/>
      <c r="G56" s="30"/>
      <c r="H56" s="30" t="str">
        <f>IF(E56="","",ROUNDDOWN(E56*G56,0))</f>
        <v/>
      </c>
      <c r="I56" s="28"/>
      <c r="K56" s="31"/>
      <c r="L56" s="31"/>
      <c r="M56" s="31"/>
      <c r="N56" s="31"/>
      <c r="O56" s="31"/>
      <c r="P56" s="31"/>
      <c r="Q56" s="31">
        <f t="shared" ref="Q56" si="43">IF(P56="",MIN(L56,N56),P56)</f>
        <v>0</v>
      </c>
      <c r="R56" s="32"/>
      <c r="S56" s="31" t="str">
        <f t="shared" ref="S56" si="44">IF(R56&lt;&gt;"",ROUNDDOWN(Q56*R56,IF(Q56*R56&lt;100,0,IF(Q56*R56&lt;10000,-1,-LOG10(Q56*R56)+2))),"")</f>
        <v/>
      </c>
    </row>
    <row r="57" spans="2:19" s="24" customFormat="1" ht="12" customHeight="1" x14ac:dyDescent="0.15">
      <c r="B57" s="20"/>
      <c r="C57" s="21"/>
      <c r="D57" s="21"/>
      <c r="E57" s="22"/>
      <c r="F57" s="20"/>
      <c r="G57" s="23"/>
      <c r="H57" s="23"/>
      <c r="I57" s="21"/>
      <c r="K57" s="25"/>
      <c r="L57" s="25"/>
      <c r="M57" s="25"/>
      <c r="N57" s="25"/>
      <c r="O57" s="25"/>
      <c r="P57" s="25"/>
      <c r="Q57" s="25"/>
      <c r="R57" s="26"/>
      <c r="S57" s="25"/>
    </row>
    <row r="58" spans="2:19" s="24" customFormat="1" ht="12" customHeight="1" x14ac:dyDescent="0.15">
      <c r="B58" s="27"/>
      <c r="C58" s="28"/>
      <c r="D58" s="28"/>
      <c r="E58" s="29"/>
      <c r="F58" s="27"/>
      <c r="G58" s="30"/>
      <c r="H58" s="30" t="str">
        <f>IF(E58="","",ROUNDDOWN(E58*G58,0))</f>
        <v/>
      </c>
      <c r="I58" s="28"/>
      <c r="K58" s="31"/>
      <c r="L58" s="31"/>
      <c r="M58" s="31"/>
      <c r="N58" s="31"/>
      <c r="O58" s="31"/>
      <c r="P58" s="31"/>
      <c r="Q58" s="31">
        <f t="shared" ref="Q58" si="45">IF(P58="",MIN(L58,N58),P58)</f>
        <v>0</v>
      </c>
      <c r="R58" s="32"/>
      <c r="S58" s="31" t="str">
        <f t="shared" ref="S58" si="46">IF(R58&lt;&gt;"",ROUNDDOWN(Q58*R58,IF(Q58*R58&lt;100,0,IF(Q58*R58&lt;10000,-1,-LOG10(Q58*R58)+2))),"")</f>
        <v/>
      </c>
    </row>
    <row r="59" spans="2:19" s="24" customFormat="1" ht="12" customHeight="1" x14ac:dyDescent="0.15">
      <c r="B59" s="20"/>
      <c r="C59" s="21"/>
      <c r="D59" s="21"/>
      <c r="E59" s="22"/>
      <c r="F59" s="20"/>
      <c r="G59" s="23"/>
      <c r="H59" s="23"/>
      <c r="I59" s="21"/>
      <c r="K59" s="25"/>
      <c r="L59" s="25"/>
      <c r="M59" s="25"/>
      <c r="N59" s="25"/>
      <c r="O59" s="25"/>
      <c r="P59" s="25"/>
      <c r="Q59" s="25"/>
      <c r="R59" s="26"/>
      <c r="S59" s="25"/>
    </row>
    <row r="60" spans="2:19" s="24" customFormat="1" ht="12" customHeight="1" x14ac:dyDescent="0.15">
      <c r="B60" s="27"/>
      <c r="C60" s="28"/>
      <c r="D60" s="28"/>
      <c r="E60" s="29"/>
      <c r="F60" s="27"/>
      <c r="G60" s="30"/>
      <c r="H60" s="30" t="str">
        <f>IF(E60="","",ROUNDDOWN(E60*G60,0))</f>
        <v/>
      </c>
      <c r="I60" s="28"/>
      <c r="K60" s="31"/>
      <c r="L60" s="31"/>
      <c r="M60" s="31"/>
      <c r="N60" s="31"/>
      <c r="O60" s="31"/>
      <c r="P60" s="31"/>
      <c r="Q60" s="31">
        <f t="shared" ref="Q60" si="47">IF(P60="",MIN(L60,N60),P60)</f>
        <v>0</v>
      </c>
      <c r="R60" s="32"/>
      <c r="S60" s="31" t="str">
        <f t="shared" ref="S60" si="48">IF(R60&lt;&gt;"",ROUNDDOWN(Q60*R60,IF(Q60*R60&lt;100,0,IF(Q60*R60&lt;10000,-1,-LOG10(Q60*R60)+2))),"")</f>
        <v/>
      </c>
    </row>
    <row r="61" spans="2:19" s="24" customFormat="1" ht="12" customHeight="1" x14ac:dyDescent="0.15">
      <c r="B61" s="20"/>
      <c r="C61" s="21"/>
      <c r="D61" s="21"/>
      <c r="E61" s="22"/>
      <c r="F61" s="20"/>
      <c r="G61" s="23"/>
      <c r="H61" s="23"/>
      <c r="I61" s="21"/>
      <c r="K61" s="25"/>
      <c r="L61" s="25"/>
      <c r="M61" s="25"/>
      <c r="N61" s="25"/>
      <c r="O61" s="25"/>
      <c r="P61" s="25"/>
      <c r="Q61" s="25"/>
      <c r="R61" s="26"/>
      <c r="S61" s="25"/>
    </row>
    <row r="62" spans="2:19" s="24" customFormat="1" ht="12" customHeight="1" x14ac:dyDescent="0.15">
      <c r="B62" s="27"/>
      <c r="C62" s="28"/>
      <c r="D62" s="28"/>
      <c r="E62" s="29"/>
      <c r="F62" s="27"/>
      <c r="G62" s="30"/>
      <c r="H62" s="30" t="str">
        <f>IF(E62="","",ROUNDDOWN(E62*G62,0))</f>
        <v/>
      </c>
      <c r="I62" s="28"/>
      <c r="K62" s="31"/>
      <c r="L62" s="31"/>
      <c r="M62" s="31"/>
      <c r="N62" s="31"/>
      <c r="O62" s="31"/>
      <c r="P62" s="31"/>
      <c r="Q62" s="31">
        <f t="shared" ref="Q62" si="49">IF(P62="",MIN(L62,N62),P62)</f>
        <v>0</v>
      </c>
      <c r="R62" s="32"/>
      <c r="S62" s="31" t="str">
        <f t="shared" ref="S62" si="50">IF(R62&lt;&gt;"",ROUNDDOWN(Q62*R62,IF(Q62*R62&lt;100,0,IF(Q62*R62&lt;10000,-1,-LOG10(Q62*R62)+2))),"")</f>
        <v/>
      </c>
    </row>
    <row r="63" spans="2:19" s="24" customFormat="1" ht="12" customHeight="1" x14ac:dyDescent="0.15">
      <c r="B63" s="20"/>
      <c r="C63" s="21"/>
      <c r="D63" s="21"/>
      <c r="E63" s="22"/>
      <c r="F63" s="20"/>
      <c r="G63" s="23"/>
      <c r="H63" s="23"/>
      <c r="I63" s="21"/>
      <c r="K63" s="25"/>
      <c r="L63" s="25"/>
      <c r="M63" s="25"/>
      <c r="N63" s="25"/>
      <c r="O63" s="25"/>
      <c r="P63" s="25"/>
      <c r="Q63" s="25"/>
      <c r="R63" s="26"/>
      <c r="S63" s="25"/>
    </row>
    <row r="64" spans="2:19" s="24" customFormat="1" ht="12" customHeight="1" x14ac:dyDescent="0.15">
      <c r="B64" s="27"/>
      <c r="C64" s="28"/>
      <c r="D64" s="28"/>
      <c r="E64" s="29"/>
      <c r="F64" s="27"/>
      <c r="G64" s="30"/>
      <c r="H64" s="30" t="str">
        <f>IF(E64="","",ROUNDDOWN(E64*G64,0))</f>
        <v/>
      </c>
      <c r="I64" s="28"/>
      <c r="K64" s="31"/>
      <c r="L64" s="31"/>
      <c r="M64" s="31"/>
      <c r="N64" s="31"/>
      <c r="O64" s="31"/>
      <c r="P64" s="31"/>
      <c r="Q64" s="31">
        <f t="shared" ref="Q64" si="51">IF(P64="",MIN(L64,N64),P64)</f>
        <v>0</v>
      </c>
      <c r="R64" s="32"/>
      <c r="S64" s="31" t="str">
        <f t="shared" ref="S64" si="52">IF(R64&lt;&gt;"",ROUNDDOWN(Q64*R64,IF(Q64*R64&lt;100,0,IF(Q64*R64&lt;10000,-1,-LOG10(Q64*R64)+2))),"")</f>
        <v/>
      </c>
    </row>
    <row r="65" spans="2:19" s="24" customFormat="1" ht="12" customHeight="1" x14ac:dyDescent="0.15">
      <c r="B65" s="20"/>
      <c r="C65" s="21"/>
      <c r="D65" s="21"/>
      <c r="E65" s="22"/>
      <c r="F65" s="20"/>
      <c r="G65" s="23"/>
      <c r="H65" s="23"/>
      <c r="I65" s="21"/>
      <c r="K65" s="25"/>
      <c r="L65" s="25"/>
      <c r="M65" s="25"/>
      <c r="N65" s="25"/>
      <c r="O65" s="25"/>
      <c r="P65" s="25"/>
      <c r="Q65" s="25"/>
      <c r="R65" s="26"/>
      <c r="S65" s="25"/>
    </row>
    <row r="66" spans="2:19" s="24" customFormat="1" ht="12" customHeight="1" x14ac:dyDescent="0.15">
      <c r="B66" s="27"/>
      <c r="C66" s="28"/>
      <c r="D66" s="28"/>
      <c r="E66" s="29"/>
      <c r="F66" s="27"/>
      <c r="G66" s="30"/>
      <c r="H66" s="30" t="str">
        <f>IF(E66="","",ROUNDDOWN(E66*G66,0))</f>
        <v/>
      </c>
      <c r="I66" s="28"/>
      <c r="K66" s="31"/>
      <c r="L66" s="31"/>
      <c r="M66" s="31"/>
      <c r="N66" s="31"/>
      <c r="O66" s="31"/>
      <c r="P66" s="31"/>
      <c r="Q66" s="31">
        <f t="shared" ref="Q66" si="53">IF(P66="",MIN(L66,N66),P66)</f>
        <v>0</v>
      </c>
      <c r="R66" s="32"/>
      <c r="S66" s="31" t="str">
        <f t="shared" ref="S66" si="54">IF(R66&lt;&gt;"",ROUNDDOWN(Q66*R66,IF(Q66*R66&lt;100,0,IF(Q66*R66&lt;10000,-1,-LOG10(Q66*R66)+2))),"")</f>
        <v/>
      </c>
    </row>
    <row r="67" spans="2:19" s="24" customFormat="1" ht="12" customHeight="1" x14ac:dyDescent="0.15">
      <c r="B67" s="20"/>
      <c r="C67" s="21"/>
      <c r="D67" s="21"/>
      <c r="E67" s="22"/>
      <c r="F67" s="20"/>
      <c r="G67" s="23"/>
      <c r="H67" s="23"/>
      <c r="I67" s="21"/>
      <c r="K67" s="25"/>
      <c r="L67" s="25"/>
      <c r="M67" s="25"/>
      <c r="N67" s="25"/>
      <c r="O67" s="25"/>
      <c r="P67" s="25"/>
      <c r="Q67" s="25"/>
      <c r="R67" s="26"/>
      <c r="S67" s="25"/>
    </row>
    <row r="68" spans="2:19" s="24" customFormat="1" ht="12" customHeight="1" x14ac:dyDescent="0.15">
      <c r="B68" s="27"/>
      <c r="C68" s="28"/>
      <c r="D68" s="28"/>
      <c r="E68" s="29"/>
      <c r="F68" s="27"/>
      <c r="G68" s="30"/>
      <c r="H68" s="30" t="str">
        <f>IF(E68="","",ROUNDDOWN(E68*G68,0))</f>
        <v/>
      </c>
      <c r="I68" s="28"/>
      <c r="K68" s="31"/>
      <c r="L68" s="31"/>
      <c r="M68" s="31"/>
      <c r="N68" s="31"/>
      <c r="O68" s="31"/>
      <c r="P68" s="31"/>
      <c r="Q68" s="31">
        <f t="shared" ref="Q68" si="55">IF(P68="",MIN(L68,N68),P68)</f>
        <v>0</v>
      </c>
      <c r="R68" s="32"/>
      <c r="S68" s="31" t="str">
        <f t="shared" ref="S68" si="56">IF(R68&lt;&gt;"",ROUNDDOWN(Q68*R68,IF(Q68*R68&lt;100,0,IF(Q68*R68&lt;10000,-1,-LOG10(Q68*R68)+2))),"")</f>
        <v/>
      </c>
    </row>
    <row r="69" spans="2:19" s="24" customFormat="1" ht="12" customHeight="1" x14ac:dyDescent="0.15">
      <c r="B69" s="20"/>
      <c r="C69" s="21"/>
      <c r="D69" s="21"/>
      <c r="E69" s="22"/>
      <c r="F69" s="20"/>
      <c r="G69" s="23"/>
      <c r="H69" s="23"/>
      <c r="I69" s="21"/>
      <c r="K69" s="25"/>
      <c r="L69" s="25"/>
      <c r="M69" s="25"/>
      <c r="N69" s="25"/>
      <c r="O69" s="25"/>
      <c r="P69" s="25"/>
      <c r="Q69" s="25"/>
      <c r="R69" s="26"/>
      <c r="S69" s="25"/>
    </row>
    <row r="70" spans="2:19" s="24" customFormat="1" ht="12" customHeight="1" x14ac:dyDescent="0.15">
      <c r="B70" s="27"/>
      <c r="C70" s="28"/>
      <c r="D70" s="28"/>
      <c r="E70" s="29"/>
      <c r="F70" s="27"/>
      <c r="G70" s="30"/>
      <c r="H70" s="30" t="str">
        <f>IF(E70="","",ROUNDDOWN(E70*G70,0))</f>
        <v/>
      </c>
      <c r="I70" s="28"/>
      <c r="K70" s="31"/>
      <c r="L70" s="31"/>
      <c r="M70" s="31"/>
      <c r="N70" s="31"/>
      <c r="O70" s="31"/>
      <c r="P70" s="31"/>
      <c r="Q70" s="31">
        <f t="shared" ref="Q70" si="57">IF(P70="",MIN(L70,N70),P70)</f>
        <v>0</v>
      </c>
      <c r="R70" s="32"/>
      <c r="S70" s="31" t="str">
        <f t="shared" ref="S70" si="58">IF(R70&lt;&gt;"",ROUNDDOWN(Q70*R70,IF(Q70*R70&lt;100,0,IF(Q70*R70&lt;10000,-1,-LOG10(Q70*R70)+2))),"")</f>
        <v/>
      </c>
    </row>
    <row r="71" spans="2:19" s="24" customFormat="1" ht="12" customHeight="1" x14ac:dyDescent="0.15">
      <c r="B71" s="20"/>
      <c r="C71" s="21"/>
      <c r="D71" s="21"/>
      <c r="E71" s="22"/>
      <c r="F71" s="20"/>
      <c r="G71" s="23"/>
      <c r="H71" s="23"/>
      <c r="I71" s="21"/>
      <c r="K71" s="25"/>
      <c r="L71" s="25"/>
      <c r="M71" s="25"/>
      <c r="N71" s="25"/>
      <c r="O71" s="25"/>
      <c r="P71" s="25"/>
      <c r="Q71" s="25"/>
      <c r="R71" s="26"/>
      <c r="S71" s="25"/>
    </row>
    <row r="72" spans="2:19" s="24" customFormat="1" ht="12" customHeight="1" x14ac:dyDescent="0.15">
      <c r="B72" s="27"/>
      <c r="C72" s="28"/>
      <c r="D72" s="28"/>
      <c r="E72" s="29"/>
      <c r="F72" s="27"/>
      <c r="G72" s="30"/>
      <c r="H72" s="30" t="str">
        <f>IF(E72="","",ROUNDDOWN(E72*G72,0))</f>
        <v/>
      </c>
      <c r="I72" s="28"/>
      <c r="K72" s="31"/>
      <c r="L72" s="31"/>
      <c r="M72" s="31"/>
      <c r="N72" s="31"/>
      <c r="O72" s="31"/>
      <c r="P72" s="31"/>
      <c r="Q72" s="31">
        <f t="shared" ref="Q72" si="59">IF(P72="",MIN(L72,N72),P72)</f>
        <v>0</v>
      </c>
      <c r="R72" s="32"/>
      <c r="S72" s="31" t="str">
        <f t="shared" ref="S72" si="60">IF(R72&lt;&gt;"",ROUNDDOWN(Q72*R72,IF(Q72*R72&lt;100,0,IF(Q72*R72&lt;10000,-1,-LOG10(Q72*R72)+2))),"")</f>
        <v/>
      </c>
    </row>
    <row r="73" spans="2:19" s="24" customFormat="1" ht="12" customHeight="1" x14ac:dyDescent="0.15">
      <c r="B73" s="20"/>
      <c r="C73" s="21"/>
      <c r="D73" s="21"/>
      <c r="E73" s="22"/>
      <c r="F73" s="20"/>
      <c r="G73" s="23"/>
      <c r="H73" s="23"/>
      <c r="I73" s="21"/>
      <c r="K73" s="25"/>
      <c r="L73" s="25"/>
      <c r="M73" s="25"/>
      <c r="N73" s="25"/>
      <c r="O73" s="25"/>
      <c r="P73" s="25"/>
      <c r="Q73" s="25"/>
      <c r="R73" s="26"/>
      <c r="S73" s="25"/>
    </row>
    <row r="74" spans="2:19" s="24" customFormat="1" ht="12" customHeight="1" x14ac:dyDescent="0.15">
      <c r="B74" s="27"/>
      <c r="C74" s="28"/>
      <c r="D74" s="28"/>
      <c r="E74" s="29"/>
      <c r="F74" s="27"/>
      <c r="G74" s="30"/>
      <c r="H74" s="30" t="str">
        <f>IF(E74="","",ROUNDDOWN(E74*G74,0))</f>
        <v/>
      </c>
      <c r="I74" s="28"/>
      <c r="K74" s="31"/>
      <c r="L74" s="31"/>
      <c r="M74" s="31"/>
      <c r="N74" s="31"/>
      <c r="O74" s="31"/>
      <c r="P74" s="31"/>
      <c r="Q74" s="31">
        <f t="shared" ref="Q74" si="61">IF(P74="",MIN(L74,N74),P74)</f>
        <v>0</v>
      </c>
      <c r="R74" s="32"/>
      <c r="S74" s="31" t="str">
        <f t="shared" ref="S74" si="62">IF(R74&lt;&gt;"",ROUNDDOWN(Q74*R74,IF(Q74*R74&lt;100,0,IF(Q74*R74&lt;10000,-1,-LOG10(Q74*R74)+2))),"")</f>
        <v/>
      </c>
    </row>
    <row r="75" spans="2:19" s="24" customFormat="1" ht="12" customHeight="1" x14ac:dyDescent="0.15">
      <c r="B75" s="20"/>
      <c r="C75" s="21"/>
      <c r="D75" s="21"/>
      <c r="E75" s="22"/>
      <c r="F75" s="20"/>
      <c r="G75" s="23"/>
      <c r="H75" s="23"/>
      <c r="I75" s="21"/>
      <c r="K75" s="25"/>
      <c r="L75" s="25"/>
      <c r="M75" s="25"/>
      <c r="N75" s="25"/>
      <c r="O75" s="25"/>
      <c r="P75" s="25"/>
      <c r="Q75" s="25"/>
      <c r="R75" s="26"/>
      <c r="S75" s="25"/>
    </row>
    <row r="76" spans="2:19" s="24" customFormat="1" ht="12" customHeight="1" x14ac:dyDescent="0.15">
      <c r="B76" s="27"/>
      <c r="C76" s="28"/>
      <c r="D76" s="28"/>
      <c r="E76" s="29"/>
      <c r="F76" s="27"/>
      <c r="G76" s="30"/>
      <c r="H76" s="30" t="str">
        <f>IF(E76="","",ROUNDDOWN(E76*G76,0))</f>
        <v/>
      </c>
      <c r="I76" s="28"/>
      <c r="K76" s="31"/>
      <c r="L76" s="31"/>
      <c r="M76" s="31"/>
      <c r="N76" s="31"/>
      <c r="O76" s="31"/>
      <c r="P76" s="31"/>
      <c r="Q76" s="31">
        <f t="shared" ref="Q76" si="63">IF(P76="",MIN(L76,N76),P76)</f>
        <v>0</v>
      </c>
      <c r="R76" s="32"/>
      <c r="S76" s="31" t="str">
        <f t="shared" ref="S76" si="64">IF(R76&lt;&gt;"",ROUNDDOWN(Q76*R76,IF(Q76*R76&lt;100,0,IF(Q76*R76&lt;10000,-1,-LOG10(Q76*R76)+2))),"")</f>
        <v/>
      </c>
    </row>
    <row r="77" spans="2:19" s="24" customFormat="1" ht="12" customHeight="1" x14ac:dyDescent="0.15">
      <c r="B77" s="20"/>
      <c r="C77" s="21"/>
      <c r="D77" s="21"/>
      <c r="E77" s="22"/>
      <c r="F77" s="20"/>
      <c r="G77" s="23"/>
      <c r="H77" s="23"/>
      <c r="I77" s="21"/>
      <c r="K77" s="25"/>
      <c r="L77" s="25"/>
      <c r="M77" s="25"/>
      <c r="N77" s="25"/>
      <c r="O77" s="25"/>
      <c r="P77" s="25"/>
      <c r="Q77" s="25"/>
      <c r="R77" s="26"/>
      <c r="S77" s="25"/>
    </row>
    <row r="78" spans="2:19" s="24" customFormat="1" ht="12" customHeight="1" x14ac:dyDescent="0.15">
      <c r="B78" s="27"/>
      <c r="C78" s="28"/>
      <c r="D78" s="28"/>
      <c r="E78" s="29"/>
      <c r="F78" s="27"/>
      <c r="G78" s="30"/>
      <c r="H78" s="30" t="str">
        <f>IF(E78="","",ROUNDDOWN(E78*G78,0))</f>
        <v/>
      </c>
      <c r="I78" s="28"/>
      <c r="K78" s="31"/>
      <c r="L78" s="31"/>
      <c r="M78" s="31"/>
      <c r="N78" s="31"/>
      <c r="O78" s="31"/>
      <c r="P78" s="31"/>
      <c r="Q78" s="31">
        <f t="shared" ref="Q78" si="65">IF(P78="",MIN(L78,N78),P78)</f>
        <v>0</v>
      </c>
      <c r="R78" s="32"/>
      <c r="S78" s="31" t="str">
        <f t="shared" ref="S78" si="66">IF(R78&lt;&gt;"",ROUNDDOWN(Q78*R78,IF(Q78*R78&lt;100,0,IF(Q78*R78&lt;10000,-1,-LOG10(Q78*R78)+2))),"")</f>
        <v/>
      </c>
    </row>
    <row r="79" spans="2:19" s="24" customFormat="1" ht="12" customHeight="1" x14ac:dyDescent="0.15">
      <c r="B79" s="20"/>
      <c r="C79" s="21"/>
      <c r="D79" s="21"/>
      <c r="E79" s="22"/>
      <c r="F79" s="20"/>
      <c r="G79" s="23"/>
      <c r="H79" s="23"/>
      <c r="I79" s="21"/>
      <c r="K79" s="25"/>
      <c r="L79" s="25"/>
      <c r="M79" s="25"/>
      <c r="N79" s="25"/>
      <c r="O79" s="25"/>
      <c r="P79" s="25"/>
      <c r="Q79" s="25"/>
      <c r="R79" s="26"/>
      <c r="S79" s="25"/>
    </row>
    <row r="80" spans="2:19" s="24" customFormat="1" ht="12" customHeight="1" x14ac:dyDescent="0.15">
      <c r="B80" s="27"/>
      <c r="C80" s="28"/>
      <c r="D80" s="28"/>
      <c r="E80" s="29"/>
      <c r="F80" s="27"/>
      <c r="G80" s="30"/>
      <c r="H80" s="30" t="str">
        <f>IF(E80="","",ROUNDDOWN(E80*G80,0))</f>
        <v/>
      </c>
      <c r="I80" s="28"/>
      <c r="K80" s="31"/>
      <c r="L80" s="31"/>
      <c r="M80" s="31"/>
      <c r="N80" s="31"/>
      <c r="O80" s="31"/>
      <c r="P80" s="31"/>
      <c r="Q80" s="31">
        <f t="shared" ref="Q80" si="67">IF(P80="",MIN(L80,N80),P80)</f>
        <v>0</v>
      </c>
      <c r="R80" s="32"/>
      <c r="S80" s="31" t="str">
        <f t="shared" ref="S80" si="68">IF(R80&lt;&gt;"",ROUNDDOWN(Q80*R80,IF(Q80*R80&lt;100,0,IF(Q80*R80&lt;10000,-1,-LOG10(Q80*R80)+2))),"")</f>
        <v/>
      </c>
    </row>
    <row r="81" spans="2:19" s="24" customFormat="1" ht="12" customHeight="1" x14ac:dyDescent="0.15">
      <c r="B81" s="20"/>
      <c r="C81" s="21"/>
      <c r="D81" s="21"/>
      <c r="E81" s="22"/>
      <c r="F81" s="20"/>
      <c r="G81" s="23"/>
      <c r="H81" s="23"/>
      <c r="I81" s="21"/>
      <c r="K81" s="25"/>
      <c r="L81" s="25"/>
      <c r="M81" s="25"/>
      <c r="N81" s="25"/>
      <c r="O81" s="25"/>
      <c r="P81" s="25"/>
      <c r="Q81" s="25"/>
      <c r="R81" s="26"/>
      <c r="S81" s="25"/>
    </row>
    <row r="82" spans="2:19" s="24" customFormat="1" ht="12" customHeight="1" x14ac:dyDescent="0.15">
      <c r="B82" s="27"/>
      <c r="C82" s="28"/>
      <c r="D82" s="28"/>
      <c r="E82" s="29"/>
      <c r="F82" s="27"/>
      <c r="G82" s="30"/>
      <c r="H82" s="30" t="str">
        <f>IF(E82="","",ROUNDDOWN(E82*G82,0))</f>
        <v/>
      </c>
      <c r="I82" s="28"/>
      <c r="K82" s="31"/>
      <c r="L82" s="31"/>
      <c r="M82" s="31"/>
      <c r="N82" s="31"/>
      <c r="O82" s="31"/>
      <c r="P82" s="31"/>
      <c r="Q82" s="31">
        <f t="shared" ref="Q82" si="69">IF(P82="",MIN(L82,N82),P82)</f>
        <v>0</v>
      </c>
      <c r="R82" s="32"/>
      <c r="S82" s="31" t="str">
        <f t="shared" ref="S82" si="70">IF(R82&lt;&gt;"",ROUNDDOWN(Q82*R82,IF(Q82*R82&lt;100,0,IF(Q82*R82&lt;10000,-1,-LOG10(Q82*R82)+2))),"")</f>
        <v/>
      </c>
    </row>
    <row r="83" spans="2:19" s="24" customFormat="1" ht="12" customHeight="1" x14ac:dyDescent="0.15">
      <c r="B83" s="20"/>
      <c r="C83" s="21"/>
      <c r="D83" s="21"/>
      <c r="E83" s="22"/>
      <c r="F83" s="20"/>
      <c r="G83" s="23"/>
      <c r="H83" s="23"/>
      <c r="I83" s="21"/>
      <c r="K83" s="25"/>
      <c r="L83" s="25"/>
      <c r="M83" s="25"/>
      <c r="N83" s="25"/>
      <c r="O83" s="25"/>
      <c r="P83" s="25"/>
      <c r="Q83" s="25"/>
      <c r="R83" s="26"/>
      <c r="S83" s="25"/>
    </row>
    <row r="84" spans="2:19" s="24" customFormat="1" ht="12" customHeight="1" x14ac:dyDescent="0.15">
      <c r="B84" s="27"/>
      <c r="C84" s="28"/>
      <c r="D84" s="28"/>
      <c r="E84" s="29"/>
      <c r="F84" s="27"/>
      <c r="G84" s="30"/>
      <c r="H84" s="30" t="str">
        <f>IF(E84="","",ROUNDDOWN(E84*G84,0))</f>
        <v/>
      </c>
      <c r="I84" s="28"/>
      <c r="K84" s="31"/>
      <c r="L84" s="31"/>
      <c r="M84" s="31"/>
      <c r="N84" s="31"/>
      <c r="O84" s="31"/>
      <c r="P84" s="31"/>
      <c r="Q84" s="31">
        <f t="shared" ref="Q84" si="71">IF(P84="",MIN(L84,N84),P84)</f>
        <v>0</v>
      </c>
      <c r="R84" s="32"/>
      <c r="S84" s="31" t="str">
        <f t="shared" ref="S84" si="72">IF(R84&lt;&gt;"",ROUNDDOWN(Q84*R84,IF(Q84*R84&lt;100,0,IF(Q84*R84&lt;10000,-1,-LOG10(Q84*R84)+2))),"")</f>
        <v/>
      </c>
    </row>
    <row r="85" spans="2:19" s="24" customFormat="1" ht="12" customHeight="1" x14ac:dyDescent="0.15">
      <c r="B85" s="20"/>
      <c r="C85" s="21"/>
      <c r="D85" s="21"/>
      <c r="E85" s="22"/>
      <c r="F85" s="20"/>
      <c r="G85" s="23"/>
      <c r="H85" s="23"/>
      <c r="I85" s="21"/>
      <c r="K85" s="25"/>
      <c r="L85" s="25"/>
      <c r="M85" s="25"/>
      <c r="N85" s="25"/>
      <c r="O85" s="25"/>
      <c r="P85" s="25"/>
      <c r="Q85" s="25"/>
      <c r="R85" s="26"/>
      <c r="S85" s="25"/>
    </row>
    <row r="86" spans="2:19" s="24" customFormat="1" ht="12" customHeight="1" x14ac:dyDescent="0.15">
      <c r="B86" s="27"/>
      <c r="C86" s="28"/>
      <c r="D86" s="28"/>
      <c r="E86" s="29"/>
      <c r="F86" s="27"/>
      <c r="G86" s="30"/>
      <c r="H86" s="30" t="str">
        <f>IF(E86="","",ROUNDDOWN(E86*G86,0))</f>
        <v/>
      </c>
      <c r="I86" s="28"/>
      <c r="K86" s="31"/>
      <c r="L86" s="31"/>
      <c r="M86" s="31"/>
      <c r="N86" s="31"/>
      <c r="O86" s="31"/>
      <c r="P86" s="31"/>
      <c r="Q86" s="31">
        <f t="shared" ref="Q86" si="73">IF(P86="",MIN(L86,N86),P86)</f>
        <v>0</v>
      </c>
      <c r="R86" s="32"/>
      <c r="S86" s="31" t="str">
        <f t="shared" ref="S86" si="74">IF(R86&lt;&gt;"",ROUNDDOWN(Q86*R86,IF(Q86*R86&lt;100,0,IF(Q86*R86&lt;10000,-1,-LOG10(Q86*R86)+2))),"")</f>
        <v/>
      </c>
    </row>
    <row r="87" spans="2:19" s="24" customFormat="1" ht="12" customHeight="1" x14ac:dyDescent="0.15">
      <c r="B87" s="20"/>
      <c r="C87" s="21"/>
      <c r="D87" s="21"/>
      <c r="E87" s="22"/>
      <c r="F87" s="20"/>
      <c r="G87" s="23"/>
      <c r="H87" s="23"/>
      <c r="I87" s="21"/>
      <c r="K87" s="25"/>
      <c r="L87" s="25"/>
      <c r="M87" s="25"/>
      <c r="N87" s="25"/>
      <c r="O87" s="25"/>
      <c r="P87" s="25"/>
      <c r="Q87" s="25"/>
      <c r="R87" s="26"/>
      <c r="S87" s="25"/>
    </row>
    <row r="88" spans="2:19" s="24" customFormat="1" ht="12" customHeight="1" x14ac:dyDescent="0.15">
      <c r="B88" s="27"/>
      <c r="C88" s="27" t="s">
        <v>31</v>
      </c>
      <c r="D88" s="28"/>
      <c r="E88" s="29"/>
      <c r="F88" s="27"/>
      <c r="G88" s="30"/>
      <c r="H88" s="30">
        <f>SUBTOTAL(9,H51:H87)</f>
        <v>0</v>
      </c>
      <c r="I88" s="28"/>
      <c r="K88" s="31"/>
      <c r="L88" s="31"/>
      <c r="M88" s="31"/>
      <c r="N88" s="31"/>
      <c r="O88" s="31"/>
      <c r="P88" s="31"/>
      <c r="Q88" s="31">
        <f t="shared" ref="Q88" si="75">IF(P88="",MIN(L88,N88),P88)</f>
        <v>0</v>
      </c>
      <c r="R88" s="32"/>
      <c r="S88" s="31" t="str">
        <f t="shared" ref="S88" si="76">IF(R88&lt;&gt;"",ROUNDDOWN(Q88*R88,IF(Q88*R88&lt;100,0,IF(Q88*R88&lt;10000,-1,-LOG10(Q88*R88)+2))),"")</f>
        <v/>
      </c>
    </row>
    <row r="89" spans="2:19" s="24" customFormat="1" ht="12" customHeight="1" x14ac:dyDescent="0.15">
      <c r="B89" s="20"/>
      <c r="C89" s="21"/>
      <c r="D89" s="21"/>
      <c r="E89" s="22"/>
      <c r="F89" s="20"/>
      <c r="G89" s="23"/>
      <c r="H89" s="23"/>
      <c r="I89" s="21"/>
      <c r="K89" s="25"/>
      <c r="L89" s="25"/>
      <c r="M89" s="25"/>
      <c r="N89" s="25"/>
      <c r="O89" s="25"/>
      <c r="P89" s="25"/>
      <c r="Q89" s="25"/>
      <c r="R89" s="26"/>
      <c r="S89" s="25"/>
    </row>
    <row r="90" spans="2:19" s="24" customFormat="1" ht="12" customHeight="1" x14ac:dyDescent="0.15">
      <c r="B90" s="27"/>
      <c r="C90" s="28"/>
      <c r="D90" s="28"/>
      <c r="E90" s="29"/>
      <c r="F90" s="27"/>
      <c r="G90" s="30"/>
      <c r="H90" s="30" t="str">
        <f>IF(E90="","",ROUNDDOWN(E90*G90,0))</f>
        <v/>
      </c>
      <c r="I90" s="28"/>
      <c r="K90" s="31"/>
      <c r="L90" s="31"/>
      <c r="M90" s="31"/>
      <c r="N90" s="31"/>
      <c r="O90" s="31"/>
      <c r="P90" s="31"/>
      <c r="Q90" s="31">
        <f t="shared" ref="Q90" si="77">IF(P90="",MIN(L90,N90),P90)</f>
        <v>0</v>
      </c>
      <c r="R90" s="32"/>
      <c r="S90" s="31" t="str">
        <f t="shared" ref="S90" si="78">IF(R90&lt;&gt;"",ROUNDDOWN(Q90*R90,IF(Q90*R90&lt;100,0,IF(Q90*R90&lt;10000,-1,-LOG10(Q90*R90)+2))),"")</f>
        <v/>
      </c>
    </row>
    <row r="91" spans="2:19" s="24" customFormat="1" ht="24" customHeight="1" x14ac:dyDescent="0.15">
      <c r="E91" s="33"/>
      <c r="F91" s="34"/>
      <c r="G91" s="35"/>
      <c r="H91" s="35"/>
    </row>
    <row r="92" spans="2:19" s="24" customFormat="1" ht="24" customHeight="1" x14ac:dyDescent="0.15">
      <c r="E92" s="33"/>
      <c r="F92" s="34"/>
      <c r="G92" s="35"/>
      <c r="H92" s="35"/>
    </row>
    <row r="93" spans="2:19" s="24" customFormat="1" ht="24" customHeight="1" x14ac:dyDescent="0.15">
      <c r="E93" s="33"/>
      <c r="F93" s="34"/>
      <c r="G93" s="35"/>
      <c r="H93" s="35"/>
    </row>
    <row r="94" spans="2:19" s="24" customFormat="1" ht="24" customHeight="1" x14ac:dyDescent="0.15">
      <c r="E94" s="33"/>
      <c r="F94" s="34"/>
      <c r="G94" s="35"/>
      <c r="H94" s="35"/>
    </row>
    <row r="95" spans="2:19" s="24" customFormat="1" ht="24" customHeight="1" x14ac:dyDescent="0.15">
      <c r="E95" s="33"/>
      <c r="F95" s="34"/>
      <c r="G95" s="35"/>
      <c r="H95" s="35"/>
    </row>
    <row r="96" spans="2:19"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row r="232" spans="5:8" s="24" customFormat="1" ht="24" customHeight="1" x14ac:dyDescent="0.15">
      <c r="E232" s="33"/>
      <c r="F232" s="34"/>
      <c r="G232" s="35"/>
      <c r="H232" s="35"/>
    </row>
    <row r="233" spans="5:8" s="24" customFormat="1" ht="24" customHeight="1" x14ac:dyDescent="0.15">
      <c r="E233" s="33"/>
      <c r="F233" s="34"/>
      <c r="G233" s="35"/>
      <c r="H233" s="35"/>
    </row>
    <row r="234" spans="5:8" s="24" customFormat="1" ht="24" customHeight="1" x14ac:dyDescent="0.15">
      <c r="E234" s="33"/>
      <c r="F234" s="34"/>
      <c r="G234" s="35"/>
      <c r="H234" s="35"/>
    </row>
    <row r="235" spans="5:8" s="24" customFormat="1" ht="24" customHeight="1" x14ac:dyDescent="0.15">
      <c r="E235" s="33"/>
      <c r="F235" s="34"/>
      <c r="G235" s="35"/>
      <c r="H235" s="35"/>
    </row>
    <row r="236" spans="5:8" s="24" customFormat="1" ht="24" customHeight="1" x14ac:dyDescent="0.15">
      <c r="E236" s="33"/>
      <c r="F236" s="34"/>
      <c r="G236" s="35"/>
      <c r="H236" s="35"/>
    </row>
    <row r="237" spans="5:8" s="24" customFormat="1" ht="24" customHeight="1" x14ac:dyDescent="0.15">
      <c r="E237" s="33"/>
      <c r="F237" s="34"/>
      <c r="G237" s="35"/>
      <c r="H237" s="35"/>
    </row>
    <row r="238" spans="5:8" s="24" customFormat="1" ht="24" customHeight="1" x14ac:dyDescent="0.15">
      <c r="E238" s="33"/>
      <c r="F238" s="34"/>
      <c r="G238" s="35"/>
      <c r="H238" s="35"/>
    </row>
    <row r="239" spans="5:8" s="24" customFormat="1" ht="24" customHeight="1" x14ac:dyDescent="0.15">
      <c r="E239" s="33"/>
      <c r="F239" s="34"/>
      <c r="G239" s="35"/>
      <c r="H239" s="35"/>
    </row>
    <row r="240" spans="5:8" s="24" customFormat="1" ht="24" customHeight="1" x14ac:dyDescent="0.15">
      <c r="E240" s="33"/>
      <c r="F240" s="34"/>
      <c r="G240" s="35"/>
      <c r="H240" s="35"/>
    </row>
    <row r="241" spans="5:8" s="24" customFormat="1" ht="24" customHeight="1" x14ac:dyDescent="0.15">
      <c r="E241" s="33"/>
      <c r="F241" s="34"/>
      <c r="G241" s="35"/>
      <c r="H241" s="35"/>
    </row>
    <row r="242" spans="5:8" s="24" customFormat="1" ht="24" customHeight="1" x14ac:dyDescent="0.15">
      <c r="E242" s="33"/>
      <c r="F242" s="34"/>
      <c r="G242" s="35"/>
      <c r="H242" s="35"/>
    </row>
    <row r="243" spans="5:8" s="24" customFormat="1" ht="24" customHeight="1" x14ac:dyDescent="0.15">
      <c r="E243" s="33"/>
      <c r="F243" s="34"/>
      <c r="G243" s="35"/>
      <c r="H243" s="35"/>
    </row>
    <row r="244" spans="5:8" s="24" customFormat="1" ht="24" customHeight="1" x14ac:dyDescent="0.15">
      <c r="E244" s="33"/>
      <c r="F244" s="34"/>
      <c r="G244" s="35"/>
      <c r="H244" s="35"/>
    </row>
    <row r="245" spans="5:8" s="24" customFormat="1" ht="24" customHeight="1" x14ac:dyDescent="0.15">
      <c r="E245" s="33"/>
      <c r="F245" s="34"/>
      <c r="G245" s="35"/>
      <c r="H245" s="35"/>
    </row>
    <row r="246" spans="5:8" s="24" customFormat="1" ht="24" customHeight="1" x14ac:dyDescent="0.15">
      <c r="E246" s="33"/>
      <c r="F246" s="34"/>
      <c r="G246" s="35"/>
      <c r="H246" s="35"/>
    </row>
    <row r="247" spans="5:8" s="24" customFormat="1" ht="24" customHeight="1" x14ac:dyDescent="0.15">
      <c r="E247" s="33"/>
      <c r="F247" s="34"/>
      <c r="G247" s="35"/>
      <c r="H247" s="35"/>
    </row>
    <row r="248" spans="5:8" s="24" customFormat="1" ht="24" customHeight="1" x14ac:dyDescent="0.15">
      <c r="E248" s="33"/>
      <c r="F248" s="34"/>
      <c r="G248" s="35"/>
      <c r="H248" s="35"/>
    </row>
    <row r="249" spans="5:8" s="24" customFormat="1" ht="24" customHeight="1" x14ac:dyDescent="0.15">
      <c r="E249" s="33"/>
      <c r="F249" s="34"/>
      <c r="G249" s="35"/>
      <c r="H249" s="35"/>
    </row>
    <row r="250" spans="5:8" s="24" customFormat="1" ht="24" customHeight="1" x14ac:dyDescent="0.15">
      <c r="E250" s="33"/>
      <c r="F250" s="34"/>
      <c r="G250" s="35"/>
      <c r="H250" s="35"/>
    </row>
    <row r="251" spans="5:8" s="24" customFormat="1" ht="24" customHeight="1" x14ac:dyDescent="0.15">
      <c r="E251" s="33"/>
      <c r="F251" s="34"/>
      <c r="G251" s="35"/>
      <c r="H251" s="35"/>
    </row>
    <row r="252" spans="5:8" s="24" customFormat="1" ht="24" customHeight="1" x14ac:dyDescent="0.15">
      <c r="E252" s="33"/>
      <c r="F252" s="34"/>
      <c r="G252" s="35"/>
      <c r="H252" s="35"/>
    </row>
    <row r="253" spans="5:8" s="24" customFormat="1" ht="24" customHeight="1" x14ac:dyDescent="0.15">
      <c r="E253" s="33"/>
      <c r="F253" s="34"/>
      <c r="G253" s="35"/>
      <c r="H253" s="35"/>
    </row>
    <row r="254" spans="5:8" s="24" customFormat="1" ht="24" customHeight="1" x14ac:dyDescent="0.15">
      <c r="E254" s="33"/>
      <c r="F254" s="34"/>
      <c r="G254" s="35"/>
      <c r="H254" s="35"/>
    </row>
    <row r="255" spans="5:8" s="24" customFormat="1" ht="24" customHeight="1" x14ac:dyDescent="0.15">
      <c r="E255" s="33"/>
      <c r="F255" s="34"/>
      <c r="G255" s="35"/>
      <c r="H255" s="35"/>
    </row>
    <row r="256" spans="5:8" s="24" customFormat="1" ht="24" customHeight="1" x14ac:dyDescent="0.15">
      <c r="E256" s="33"/>
      <c r="F256" s="34"/>
      <c r="G256" s="35"/>
      <c r="H256" s="35"/>
    </row>
    <row r="257" spans="5:8" s="24" customFormat="1" ht="24" customHeight="1" x14ac:dyDescent="0.15">
      <c r="E257" s="33"/>
      <c r="F257" s="34"/>
      <c r="G257" s="35"/>
      <c r="H257" s="35"/>
    </row>
    <row r="258" spans="5:8" s="24" customFormat="1" ht="24" customHeight="1" x14ac:dyDescent="0.15">
      <c r="E258" s="33"/>
      <c r="F258" s="34"/>
      <c r="G258" s="35"/>
      <c r="H258" s="35"/>
    </row>
    <row r="259" spans="5:8" s="24" customFormat="1" ht="24" customHeight="1" x14ac:dyDescent="0.15">
      <c r="E259" s="33"/>
      <c r="F259" s="34"/>
      <c r="G259" s="35"/>
      <c r="H259" s="35"/>
    </row>
    <row r="260" spans="5:8" s="24" customFormat="1" ht="24" customHeight="1" x14ac:dyDescent="0.15">
      <c r="E260" s="33"/>
      <c r="F260" s="34"/>
      <c r="G260" s="35"/>
      <c r="H260" s="35"/>
    </row>
    <row r="261" spans="5:8" s="24" customFormat="1" ht="24" customHeight="1" x14ac:dyDescent="0.15">
      <c r="E261" s="33"/>
      <c r="F261" s="34"/>
      <c r="G261" s="35"/>
      <c r="H261" s="35"/>
    </row>
    <row r="262" spans="5:8" s="24" customFormat="1" ht="24" customHeight="1" x14ac:dyDescent="0.15">
      <c r="E262" s="33"/>
      <c r="F262" s="34"/>
      <c r="G262" s="35"/>
      <c r="H262" s="35"/>
    </row>
    <row r="263" spans="5:8" s="24" customFormat="1" ht="24" customHeight="1" x14ac:dyDescent="0.15">
      <c r="E263" s="33"/>
      <c r="F263" s="34"/>
      <c r="G263" s="35"/>
      <c r="H263" s="35"/>
    </row>
    <row r="264" spans="5:8" s="24" customFormat="1" ht="24" customHeight="1" x14ac:dyDescent="0.15">
      <c r="E264" s="33"/>
      <c r="F264" s="34"/>
      <c r="G264" s="35"/>
      <c r="H264" s="35"/>
    </row>
    <row r="265" spans="5:8" s="24" customFormat="1" ht="24" customHeight="1" x14ac:dyDescent="0.15">
      <c r="E265" s="33"/>
      <c r="F265" s="34"/>
      <c r="G265" s="35"/>
      <c r="H265" s="35"/>
    </row>
    <row r="266" spans="5:8" s="24" customFormat="1" ht="24" customHeight="1" x14ac:dyDescent="0.15">
      <c r="E266" s="33"/>
      <c r="F266" s="34"/>
      <c r="G266" s="35"/>
      <c r="H266" s="35"/>
    </row>
    <row r="267" spans="5:8" s="24" customFormat="1" ht="24" customHeight="1" x14ac:dyDescent="0.15">
      <c r="E267" s="33"/>
      <c r="F267" s="34"/>
      <c r="G267" s="35"/>
      <c r="H267" s="35"/>
    </row>
    <row r="268" spans="5:8" s="24" customFormat="1" ht="24" customHeight="1" x14ac:dyDescent="0.15">
      <c r="E268" s="33"/>
      <c r="F268" s="34"/>
      <c r="G268" s="35"/>
      <c r="H268" s="35"/>
    </row>
    <row r="269" spans="5:8" s="24" customFormat="1" ht="24" customHeight="1" x14ac:dyDescent="0.15">
      <c r="E269" s="33"/>
      <c r="F269" s="34"/>
      <c r="G269" s="35"/>
      <c r="H269" s="35"/>
    </row>
    <row r="270" spans="5:8" s="24" customFormat="1" ht="24" customHeight="1" x14ac:dyDescent="0.15">
      <c r="E270" s="33"/>
      <c r="F270" s="34"/>
      <c r="G270" s="35"/>
      <c r="H270" s="35"/>
    </row>
    <row r="271" spans="5:8" s="24" customFormat="1" ht="24" customHeight="1" x14ac:dyDescent="0.15">
      <c r="E271" s="33"/>
      <c r="F271" s="34"/>
      <c r="G271" s="35"/>
      <c r="H271" s="35"/>
    </row>
    <row r="272" spans="5:8" s="24" customFormat="1" ht="24" customHeight="1" x14ac:dyDescent="0.15">
      <c r="E272" s="33"/>
      <c r="F272" s="34"/>
      <c r="G272" s="35"/>
      <c r="H272" s="35"/>
    </row>
    <row r="273" spans="5:8" s="24" customFormat="1" ht="24" customHeight="1" x14ac:dyDescent="0.15">
      <c r="E273" s="33"/>
      <c r="F273" s="34"/>
      <c r="G273" s="35"/>
      <c r="H273" s="35"/>
    </row>
    <row r="274" spans="5:8" s="24" customFormat="1" ht="24" customHeight="1" x14ac:dyDescent="0.15">
      <c r="E274" s="33"/>
      <c r="F274" s="34"/>
      <c r="G274" s="35"/>
      <c r="H274" s="35"/>
    </row>
    <row r="275" spans="5:8" s="24" customFormat="1" ht="24" customHeight="1" x14ac:dyDescent="0.15">
      <c r="E275" s="33"/>
      <c r="F275" s="34"/>
      <c r="G275" s="35"/>
      <c r="H275" s="35"/>
    </row>
    <row r="276" spans="5:8" s="24" customFormat="1" ht="24" customHeight="1" x14ac:dyDescent="0.15">
      <c r="E276" s="33"/>
      <c r="F276" s="34"/>
      <c r="G276" s="35"/>
      <c r="H276" s="35"/>
    </row>
    <row r="277" spans="5:8" s="24" customFormat="1" ht="24" customHeight="1" x14ac:dyDescent="0.15">
      <c r="E277" s="33"/>
      <c r="F277" s="34"/>
      <c r="G277" s="35"/>
      <c r="H277" s="35"/>
    </row>
    <row r="278" spans="5:8" s="24" customFormat="1" ht="24" customHeight="1" x14ac:dyDescent="0.15">
      <c r="E278" s="33"/>
      <c r="F278" s="34"/>
      <c r="G278" s="35"/>
      <c r="H278" s="35"/>
    </row>
    <row r="279" spans="5:8" s="24" customFormat="1" ht="24" customHeight="1" x14ac:dyDescent="0.15">
      <c r="E279" s="33"/>
      <c r="F279" s="34"/>
      <c r="G279" s="35"/>
      <c r="H279" s="35"/>
    </row>
    <row r="280" spans="5:8" s="24" customFormat="1" ht="24" customHeight="1" x14ac:dyDescent="0.15">
      <c r="E280" s="33"/>
      <c r="F280" s="34"/>
      <c r="G280" s="35"/>
      <c r="H280" s="35"/>
    </row>
    <row r="281" spans="5:8" s="24" customFormat="1" ht="24" customHeight="1" x14ac:dyDescent="0.15">
      <c r="E281" s="33"/>
      <c r="F281" s="34"/>
      <c r="G281" s="35"/>
      <c r="H281" s="35"/>
    </row>
    <row r="282" spans="5:8" s="24" customFormat="1" ht="24" customHeight="1" x14ac:dyDescent="0.15">
      <c r="E282" s="33"/>
      <c r="F282" s="34"/>
      <c r="G282" s="35"/>
      <c r="H282" s="35"/>
    </row>
    <row r="283" spans="5:8" s="24" customFormat="1" ht="24" customHeight="1" x14ac:dyDescent="0.15">
      <c r="E283" s="33"/>
      <c r="F283" s="34"/>
      <c r="G283" s="35"/>
      <c r="H283" s="35"/>
    </row>
    <row r="284" spans="5:8" s="24" customFormat="1" ht="24" customHeight="1" x14ac:dyDescent="0.15">
      <c r="E284" s="33"/>
      <c r="F284" s="34"/>
      <c r="G284" s="35"/>
      <c r="H284" s="35"/>
    </row>
    <row r="285" spans="5:8" s="24" customFormat="1" ht="24" customHeight="1" x14ac:dyDescent="0.15">
      <c r="E285" s="33"/>
      <c r="F285" s="34"/>
      <c r="G285" s="35"/>
      <c r="H285" s="35"/>
    </row>
    <row r="286" spans="5:8" s="24" customFormat="1" ht="24" customHeight="1" x14ac:dyDescent="0.15">
      <c r="E286" s="33"/>
      <c r="F286" s="34"/>
      <c r="G286" s="35"/>
      <c r="H286" s="35"/>
    </row>
    <row r="287" spans="5:8" s="24" customFormat="1" ht="24" customHeight="1" x14ac:dyDescent="0.15">
      <c r="E287" s="33"/>
      <c r="F287" s="34"/>
      <c r="G287" s="35"/>
      <c r="H287" s="35"/>
    </row>
    <row r="288" spans="5:8" s="24" customFormat="1" ht="24" customHeight="1" x14ac:dyDescent="0.15">
      <c r="E288" s="33"/>
      <c r="F288" s="34"/>
      <c r="G288" s="35"/>
      <c r="H288" s="35"/>
    </row>
    <row r="289" spans="5:8" s="24" customFormat="1" ht="24" customHeight="1" x14ac:dyDescent="0.15">
      <c r="E289" s="33"/>
      <c r="F289" s="34"/>
      <c r="G289" s="35"/>
      <c r="H289" s="35"/>
    </row>
    <row r="290" spans="5:8" s="24" customFormat="1" ht="24" customHeight="1" x14ac:dyDescent="0.15">
      <c r="E290" s="33"/>
      <c r="F290" s="34"/>
      <c r="G290" s="35"/>
      <c r="H290" s="35"/>
    </row>
    <row r="291" spans="5:8" s="24" customFormat="1" ht="24" customHeight="1" x14ac:dyDescent="0.15">
      <c r="E291" s="33"/>
      <c r="F291" s="34"/>
      <c r="G291" s="35"/>
      <c r="H291" s="35"/>
    </row>
    <row r="292" spans="5:8" s="24" customFormat="1" ht="24" customHeight="1" x14ac:dyDescent="0.15">
      <c r="E292" s="33"/>
      <c r="F292" s="34"/>
      <c r="G292" s="35"/>
      <c r="H292" s="35"/>
    </row>
    <row r="293" spans="5:8" s="24" customFormat="1" ht="24" customHeight="1" x14ac:dyDescent="0.15">
      <c r="E293" s="33"/>
      <c r="F293" s="34"/>
      <c r="G293" s="35"/>
      <c r="H293" s="35"/>
    </row>
    <row r="294" spans="5:8" s="24" customFormat="1" ht="24" customHeight="1" x14ac:dyDescent="0.15">
      <c r="E294" s="33"/>
      <c r="F294" s="34"/>
      <c r="G294" s="35"/>
      <c r="H294" s="35"/>
    </row>
    <row r="295" spans="5:8" s="24" customFormat="1" ht="24" customHeight="1" x14ac:dyDescent="0.15">
      <c r="E295" s="33"/>
      <c r="F295" s="34"/>
      <c r="G295" s="35"/>
      <c r="H295" s="35"/>
    </row>
    <row r="296" spans="5:8" s="24" customFormat="1" ht="24" customHeight="1" x14ac:dyDescent="0.15">
      <c r="E296" s="33"/>
      <c r="F296" s="34"/>
      <c r="G296" s="35"/>
      <c r="H296" s="35"/>
    </row>
    <row r="297" spans="5:8" s="24" customFormat="1" ht="24" customHeight="1" x14ac:dyDescent="0.15">
      <c r="E297" s="33"/>
      <c r="F297" s="34"/>
      <c r="G297" s="35"/>
      <c r="H297" s="35"/>
    </row>
    <row r="298" spans="5:8" s="24" customFormat="1" ht="24" customHeight="1" x14ac:dyDescent="0.15">
      <c r="E298" s="33"/>
      <c r="F298" s="34"/>
      <c r="G298" s="35"/>
      <c r="H298" s="35"/>
    </row>
    <row r="299" spans="5:8" s="24" customFormat="1" ht="24" customHeight="1" x14ac:dyDescent="0.15">
      <c r="E299" s="33"/>
      <c r="F299" s="34"/>
      <c r="G299" s="35"/>
      <c r="H299" s="35"/>
    </row>
    <row r="300" spans="5:8" s="24" customFormat="1" ht="24" customHeight="1" x14ac:dyDescent="0.15">
      <c r="E300" s="33"/>
      <c r="F300" s="34"/>
      <c r="G300" s="35"/>
      <c r="H300" s="35"/>
    </row>
    <row r="301" spans="5:8" s="24" customFormat="1" ht="24" customHeight="1" x14ac:dyDescent="0.15">
      <c r="E301" s="33"/>
      <c r="F301" s="34"/>
      <c r="G301" s="35"/>
      <c r="H301" s="35"/>
    </row>
    <row r="302" spans="5:8" s="24" customFormat="1" ht="24" customHeight="1" x14ac:dyDescent="0.15">
      <c r="E302" s="33"/>
      <c r="F302" s="34"/>
      <c r="G302" s="35"/>
      <c r="H302" s="35"/>
    </row>
    <row r="303" spans="5:8" s="24" customFormat="1" ht="24" customHeight="1" x14ac:dyDescent="0.15">
      <c r="E303" s="33"/>
      <c r="F303" s="34"/>
      <c r="G303" s="35"/>
      <c r="H303" s="35"/>
    </row>
    <row r="304" spans="5:8" s="24" customFormat="1" ht="24" customHeight="1" x14ac:dyDescent="0.15">
      <c r="E304" s="33"/>
      <c r="F304" s="34"/>
      <c r="G304" s="35"/>
      <c r="H304" s="35"/>
    </row>
    <row r="305" spans="5:8" s="24" customFormat="1" ht="24" customHeight="1" x14ac:dyDescent="0.15">
      <c r="E305" s="33"/>
      <c r="F305" s="34"/>
      <c r="G305" s="35"/>
      <c r="H305" s="35"/>
    </row>
    <row r="306" spans="5:8" s="24" customFormat="1" ht="24" customHeight="1" x14ac:dyDescent="0.15">
      <c r="E306" s="33"/>
      <c r="F306" s="34"/>
      <c r="G306" s="35"/>
      <c r="H306" s="35"/>
    </row>
    <row r="307" spans="5:8" s="24" customFormat="1" ht="24" customHeight="1" x14ac:dyDescent="0.15">
      <c r="E307" s="33"/>
      <c r="F307" s="34"/>
      <c r="G307" s="35"/>
      <c r="H307" s="35"/>
    </row>
    <row r="308" spans="5:8" s="24" customFormat="1" ht="24" customHeight="1" x14ac:dyDescent="0.15">
      <c r="E308" s="33"/>
      <c r="F308" s="34"/>
      <c r="G308" s="35"/>
      <c r="H308" s="35"/>
    </row>
    <row r="309" spans="5:8" s="24" customFormat="1" ht="24" customHeight="1" x14ac:dyDescent="0.15">
      <c r="E309" s="33"/>
      <c r="F309" s="34"/>
      <c r="G309" s="35"/>
      <c r="H309" s="35"/>
    </row>
    <row r="310" spans="5:8" s="24" customFormat="1" ht="24" customHeight="1" x14ac:dyDescent="0.15">
      <c r="E310" s="33"/>
      <c r="F310" s="34"/>
      <c r="G310" s="35"/>
      <c r="H310" s="35"/>
    </row>
    <row r="311" spans="5:8" s="24" customFormat="1" ht="24" customHeight="1" x14ac:dyDescent="0.15">
      <c r="E311" s="33"/>
      <c r="F311" s="34"/>
      <c r="G311" s="35"/>
      <c r="H311" s="35"/>
    </row>
    <row r="312" spans="5:8" s="24" customFormat="1" ht="24" customHeight="1" x14ac:dyDescent="0.15">
      <c r="E312" s="33"/>
      <c r="F312" s="34"/>
      <c r="G312" s="35"/>
      <c r="H312" s="35"/>
    </row>
    <row r="313" spans="5:8" s="24" customFormat="1" ht="24" customHeight="1" x14ac:dyDescent="0.15">
      <c r="E313" s="33"/>
      <c r="F313" s="34"/>
      <c r="G313" s="35"/>
      <c r="H313" s="35"/>
    </row>
    <row r="314" spans="5:8" s="24" customFormat="1" ht="24" customHeight="1" x14ac:dyDescent="0.15">
      <c r="E314" s="33"/>
      <c r="F314" s="34"/>
      <c r="G314" s="35"/>
      <c r="H314" s="35"/>
    </row>
    <row r="315" spans="5:8" s="24" customFormat="1" ht="24" customHeight="1" x14ac:dyDescent="0.15">
      <c r="E315" s="33"/>
      <c r="F315" s="34"/>
      <c r="G315" s="35"/>
      <c r="H315" s="35"/>
    </row>
    <row r="316" spans="5:8" s="24" customFormat="1" ht="24" customHeight="1" x14ac:dyDescent="0.15">
      <c r="E316" s="33"/>
      <c r="F316" s="34"/>
      <c r="G316" s="35"/>
      <c r="H316" s="35"/>
    </row>
    <row r="317" spans="5:8" s="24" customFormat="1" ht="24" customHeight="1" x14ac:dyDescent="0.15">
      <c r="E317" s="33"/>
      <c r="F317" s="34"/>
      <c r="G317" s="35"/>
      <c r="H317" s="35"/>
    </row>
    <row r="318" spans="5:8" s="24" customFormat="1" ht="24" customHeight="1" x14ac:dyDescent="0.15">
      <c r="E318" s="33"/>
      <c r="F318" s="34"/>
      <c r="G318" s="35"/>
      <c r="H318" s="35"/>
    </row>
    <row r="319" spans="5:8" s="24" customFormat="1" ht="24" customHeight="1" x14ac:dyDescent="0.15">
      <c r="E319" s="33"/>
      <c r="F319" s="34"/>
      <c r="G319" s="35"/>
      <c r="H319" s="35"/>
    </row>
    <row r="320" spans="5:8" s="24" customFormat="1" ht="24" customHeight="1" x14ac:dyDescent="0.15">
      <c r="E320" s="33"/>
      <c r="F320" s="34"/>
      <c r="G320" s="35"/>
      <c r="H320" s="35"/>
    </row>
    <row r="321" spans="5:8" s="24" customFormat="1" ht="24" customHeight="1" x14ac:dyDescent="0.15">
      <c r="E321" s="33"/>
      <c r="F321" s="34"/>
      <c r="G321" s="35"/>
      <c r="H321" s="35"/>
    </row>
    <row r="322" spans="5:8" s="24" customFormat="1" ht="24" customHeight="1" x14ac:dyDescent="0.15">
      <c r="E322" s="33"/>
      <c r="F322" s="34"/>
      <c r="G322" s="35"/>
      <c r="H322" s="35"/>
    </row>
    <row r="323" spans="5:8" s="24" customFormat="1" ht="24" customHeight="1" x14ac:dyDescent="0.15">
      <c r="E323" s="33"/>
      <c r="F323" s="34"/>
      <c r="G323" s="35"/>
      <c r="H323" s="35"/>
    </row>
    <row r="324" spans="5:8" s="24" customFormat="1" ht="24" customHeight="1" x14ac:dyDescent="0.15">
      <c r="E324" s="33"/>
      <c r="F324" s="34"/>
      <c r="G324" s="35"/>
      <c r="H324" s="35"/>
    </row>
    <row r="325" spans="5:8" s="24" customFormat="1" ht="24" customHeight="1" x14ac:dyDescent="0.15">
      <c r="E325" s="33"/>
      <c r="F325" s="34"/>
      <c r="G325" s="35"/>
      <c r="H325" s="35"/>
    </row>
    <row r="326" spans="5:8" s="24" customFormat="1" ht="24" customHeight="1" x14ac:dyDescent="0.15">
      <c r="E326" s="33"/>
      <c r="F326" s="34"/>
      <c r="G326" s="35"/>
      <c r="H326" s="35"/>
    </row>
    <row r="327" spans="5:8" s="24" customFormat="1" ht="24" customHeight="1" x14ac:dyDescent="0.15">
      <c r="E327" s="33"/>
      <c r="F327" s="34"/>
      <c r="G327" s="35"/>
      <c r="H327" s="35"/>
    </row>
    <row r="328" spans="5:8" s="24" customFormat="1" ht="24" customHeight="1" x14ac:dyDescent="0.15">
      <c r="E328" s="33"/>
      <c r="F328" s="34"/>
      <c r="G328" s="35"/>
      <c r="H328" s="35"/>
    </row>
    <row r="329" spans="5:8" s="24" customFormat="1" ht="24" customHeight="1" x14ac:dyDescent="0.15">
      <c r="E329" s="33"/>
      <c r="F329" s="34"/>
      <c r="G329" s="35"/>
      <c r="H329" s="35"/>
    </row>
    <row r="330" spans="5:8" s="24" customFormat="1" ht="24" customHeight="1" x14ac:dyDescent="0.15">
      <c r="E330" s="33"/>
      <c r="F330" s="34"/>
      <c r="G330" s="35"/>
      <c r="H330" s="35"/>
    </row>
    <row r="331" spans="5:8" s="24" customFormat="1" ht="24" customHeight="1" x14ac:dyDescent="0.15">
      <c r="E331" s="33"/>
      <c r="F331" s="34"/>
      <c r="G331" s="35"/>
      <c r="H331" s="35"/>
    </row>
    <row r="332" spans="5:8" s="24" customFormat="1" ht="24" customHeight="1" x14ac:dyDescent="0.15">
      <c r="E332" s="33"/>
      <c r="F332" s="34"/>
      <c r="G332" s="35"/>
      <c r="H332" s="35"/>
    </row>
    <row r="333" spans="5:8" s="24" customFormat="1" ht="24" customHeight="1" x14ac:dyDescent="0.15">
      <c r="E333" s="33"/>
      <c r="F333" s="34"/>
      <c r="G333" s="35"/>
      <c r="H333" s="35"/>
    </row>
    <row r="334" spans="5:8" s="24" customFormat="1" ht="24" customHeight="1" x14ac:dyDescent="0.15">
      <c r="E334" s="33"/>
      <c r="F334" s="34"/>
      <c r="G334" s="35"/>
      <c r="H334" s="35"/>
    </row>
    <row r="335" spans="5:8" s="24" customFormat="1" ht="24" customHeight="1" x14ac:dyDescent="0.15">
      <c r="E335" s="33"/>
      <c r="F335" s="34"/>
      <c r="G335" s="35"/>
      <c r="H335" s="35"/>
    </row>
    <row r="336" spans="5:8" s="24" customFormat="1" ht="24" customHeight="1" x14ac:dyDescent="0.15">
      <c r="E336" s="33"/>
      <c r="F336" s="34"/>
      <c r="G336" s="35"/>
      <c r="H336" s="35"/>
    </row>
    <row r="337" spans="5:8" s="24" customFormat="1" ht="24" customHeight="1" x14ac:dyDescent="0.15">
      <c r="E337" s="33"/>
      <c r="F337" s="34"/>
      <c r="G337" s="35"/>
      <c r="H337" s="35"/>
    </row>
    <row r="338" spans="5:8" s="24" customFormat="1" ht="24" customHeight="1" x14ac:dyDescent="0.15">
      <c r="E338" s="33"/>
      <c r="F338" s="34"/>
      <c r="G338" s="35"/>
      <c r="H338" s="35"/>
    </row>
    <row r="339" spans="5:8" s="24" customFormat="1" ht="24" customHeight="1" x14ac:dyDescent="0.15">
      <c r="E339" s="33"/>
      <c r="F339" s="34"/>
      <c r="G339" s="35"/>
      <c r="H339" s="35"/>
    </row>
    <row r="340" spans="5:8" s="24" customFormat="1" ht="24" customHeight="1" x14ac:dyDescent="0.15">
      <c r="E340" s="33"/>
      <c r="F340" s="34"/>
      <c r="G340" s="35"/>
      <c r="H340" s="35"/>
    </row>
    <row r="341" spans="5:8" s="24" customFormat="1" ht="24" customHeight="1" x14ac:dyDescent="0.15">
      <c r="E341" s="33"/>
      <c r="F341" s="34"/>
      <c r="G341" s="35"/>
      <c r="H341" s="35"/>
    </row>
    <row r="342" spans="5:8" s="24" customFormat="1" ht="24" customHeight="1" x14ac:dyDescent="0.15">
      <c r="E342" s="33"/>
      <c r="F342" s="34"/>
      <c r="G342" s="35"/>
      <c r="H342" s="35"/>
    </row>
    <row r="343" spans="5:8" s="24" customFormat="1" ht="24" customHeight="1" x14ac:dyDescent="0.15">
      <c r="E343" s="33"/>
      <c r="F343" s="34"/>
      <c r="G343" s="35"/>
      <c r="H343" s="35"/>
    </row>
    <row r="344" spans="5:8" s="24" customFormat="1" ht="24" customHeight="1" x14ac:dyDescent="0.15">
      <c r="E344" s="33"/>
      <c r="F344" s="34"/>
      <c r="G344" s="35"/>
      <c r="H344" s="35"/>
    </row>
    <row r="345" spans="5:8" s="24" customFormat="1" ht="24" customHeight="1" x14ac:dyDescent="0.15">
      <c r="E345" s="33"/>
      <c r="F345" s="34"/>
      <c r="G345" s="35"/>
      <c r="H345" s="35"/>
    </row>
    <row r="346" spans="5:8" s="24" customFormat="1" ht="24" customHeight="1" x14ac:dyDescent="0.15">
      <c r="E346" s="33"/>
      <c r="F346" s="34"/>
      <c r="G346" s="35"/>
      <c r="H346" s="35"/>
    </row>
    <row r="347" spans="5:8" s="24" customFormat="1" ht="24" customHeight="1" x14ac:dyDescent="0.15">
      <c r="E347" s="33"/>
      <c r="F347" s="34"/>
      <c r="G347" s="35"/>
      <c r="H347" s="35"/>
    </row>
    <row r="348" spans="5:8" s="24" customFormat="1" ht="24" customHeight="1" x14ac:dyDescent="0.15">
      <c r="E348" s="33"/>
      <c r="F348" s="34"/>
      <c r="G348" s="35"/>
      <c r="H348" s="35"/>
    </row>
    <row r="349" spans="5:8" s="24" customFormat="1" ht="24" customHeight="1" x14ac:dyDescent="0.15">
      <c r="E349" s="33"/>
      <c r="F349" s="34"/>
      <c r="G349" s="35"/>
      <c r="H349" s="35"/>
    </row>
    <row r="350" spans="5:8" s="24" customFormat="1" ht="24" customHeight="1" x14ac:dyDescent="0.15">
      <c r="E350" s="33"/>
      <c r="F350" s="34"/>
      <c r="G350" s="35"/>
      <c r="H350" s="35"/>
    </row>
    <row r="351" spans="5:8" s="24" customFormat="1" ht="24" customHeight="1" x14ac:dyDescent="0.15">
      <c r="E351" s="33"/>
      <c r="F351" s="34"/>
      <c r="G351" s="35"/>
      <c r="H351" s="35"/>
    </row>
    <row r="352" spans="5:8" s="24" customFormat="1" ht="24" customHeight="1" x14ac:dyDescent="0.15">
      <c r="E352" s="33"/>
      <c r="F352" s="34"/>
      <c r="G352" s="35"/>
      <c r="H352" s="35"/>
    </row>
    <row r="353" spans="5:8" s="24" customFormat="1" ht="24" customHeight="1" x14ac:dyDescent="0.15">
      <c r="E353" s="33"/>
      <c r="F353" s="34"/>
      <c r="G353" s="35"/>
      <c r="H353" s="35"/>
    </row>
    <row r="354" spans="5:8" s="24" customFormat="1" ht="24" customHeight="1" x14ac:dyDescent="0.15">
      <c r="E354" s="33"/>
      <c r="F354" s="34"/>
      <c r="G354" s="35"/>
      <c r="H354" s="35"/>
    </row>
    <row r="355" spans="5:8" s="24" customFormat="1" ht="24" customHeight="1" x14ac:dyDescent="0.15">
      <c r="E355" s="33"/>
      <c r="F355" s="34"/>
      <c r="G355" s="35"/>
      <c r="H355" s="35"/>
    </row>
    <row r="356" spans="5:8" s="24" customFormat="1" ht="24" customHeight="1" x14ac:dyDescent="0.15">
      <c r="E356" s="33"/>
      <c r="F356" s="34"/>
      <c r="G356" s="35"/>
      <c r="H356" s="35"/>
    </row>
    <row r="357" spans="5:8" s="24" customFormat="1" ht="24" customHeight="1" x14ac:dyDescent="0.15">
      <c r="E357" s="33"/>
      <c r="F357" s="34"/>
      <c r="G357" s="35"/>
      <c r="H357" s="35"/>
    </row>
    <row r="358" spans="5:8" s="24" customFormat="1" ht="24" customHeight="1" x14ac:dyDescent="0.15">
      <c r="E358" s="33"/>
      <c r="F358" s="34"/>
      <c r="G358" s="35"/>
      <c r="H358" s="35"/>
    </row>
    <row r="359" spans="5:8" s="24" customFormat="1" ht="24" customHeight="1" x14ac:dyDescent="0.15">
      <c r="E359" s="33"/>
      <c r="F359" s="34"/>
      <c r="G359" s="35"/>
      <c r="H359" s="35"/>
    </row>
    <row r="360" spans="5:8" s="24" customFormat="1" ht="24" customHeight="1" x14ac:dyDescent="0.15">
      <c r="E360" s="33"/>
      <c r="F360" s="34"/>
      <c r="G360" s="35"/>
      <c r="H360" s="35"/>
    </row>
    <row r="361" spans="5:8" s="24" customFormat="1" ht="24" customHeight="1" x14ac:dyDescent="0.15">
      <c r="E361" s="33"/>
      <c r="F361" s="34"/>
      <c r="G361" s="35"/>
      <c r="H361" s="35"/>
    </row>
    <row r="362" spans="5:8" s="24" customFormat="1" ht="24" customHeight="1" x14ac:dyDescent="0.15">
      <c r="E362" s="33"/>
      <c r="F362" s="34"/>
      <c r="G362" s="35"/>
      <c r="H362" s="35"/>
    </row>
    <row r="363" spans="5:8" s="24" customFormat="1" ht="24" customHeight="1" x14ac:dyDescent="0.15">
      <c r="E363" s="33"/>
      <c r="F363" s="34"/>
      <c r="G363" s="35"/>
      <c r="H363" s="35"/>
    </row>
    <row r="364" spans="5:8" s="24" customFormat="1" ht="24" customHeight="1" x14ac:dyDescent="0.15">
      <c r="E364" s="33"/>
      <c r="F364" s="34"/>
      <c r="G364" s="35"/>
      <c r="H364" s="35"/>
    </row>
    <row r="365" spans="5:8" s="24" customFormat="1" ht="24" customHeight="1" x14ac:dyDescent="0.15">
      <c r="E365" s="33"/>
      <c r="F365" s="34"/>
      <c r="G365" s="35"/>
      <c r="H365" s="35"/>
    </row>
    <row r="366" spans="5:8" s="24" customFormat="1" ht="24" customHeight="1" x14ac:dyDescent="0.15">
      <c r="E366" s="33"/>
      <c r="F366" s="34"/>
      <c r="G366" s="35"/>
      <c r="H366" s="35"/>
    </row>
    <row r="367" spans="5:8" s="24" customFormat="1" ht="24" customHeight="1" x14ac:dyDescent="0.15">
      <c r="E367" s="33"/>
      <c r="F367" s="34"/>
      <c r="G367" s="35"/>
      <c r="H367" s="35"/>
    </row>
    <row r="368" spans="5:8" s="24" customFormat="1" ht="24" customHeight="1" x14ac:dyDescent="0.15">
      <c r="E368" s="33"/>
      <c r="F368" s="34"/>
      <c r="G368" s="35"/>
      <c r="H368" s="35"/>
    </row>
    <row r="369" spans="5:8" s="24" customFormat="1" ht="24" customHeight="1" x14ac:dyDescent="0.15">
      <c r="E369" s="33"/>
      <c r="F369" s="34"/>
      <c r="G369" s="35"/>
      <c r="H369" s="35"/>
    </row>
    <row r="370" spans="5:8" s="24" customFormat="1" ht="24" customHeight="1" x14ac:dyDescent="0.15">
      <c r="E370" s="33"/>
      <c r="F370" s="34"/>
      <c r="G370" s="35"/>
      <c r="H370" s="35"/>
    </row>
    <row r="371" spans="5:8" s="24" customFormat="1" ht="24" customHeight="1" x14ac:dyDescent="0.15">
      <c r="E371" s="33"/>
      <c r="F371" s="34"/>
      <c r="G371" s="35"/>
      <c r="H371" s="35"/>
    </row>
    <row r="372" spans="5:8" s="24" customFormat="1" ht="24" customHeight="1" x14ac:dyDescent="0.15">
      <c r="E372" s="33"/>
      <c r="F372" s="34"/>
      <c r="G372" s="35"/>
      <c r="H372" s="35"/>
    </row>
    <row r="373" spans="5:8" s="24" customFormat="1" ht="24" customHeight="1" x14ac:dyDescent="0.15">
      <c r="E373" s="33"/>
      <c r="F373" s="34"/>
      <c r="G373" s="35"/>
      <c r="H373" s="35"/>
    </row>
    <row r="374" spans="5:8" s="24" customFormat="1" ht="24" customHeight="1" x14ac:dyDescent="0.15">
      <c r="E374" s="33"/>
      <c r="F374" s="34"/>
      <c r="G374" s="35"/>
      <c r="H374" s="35"/>
    </row>
    <row r="375" spans="5:8" s="24" customFormat="1" ht="24" customHeight="1" x14ac:dyDescent="0.15">
      <c r="E375" s="33"/>
      <c r="F375" s="34"/>
      <c r="G375" s="35"/>
      <c r="H375" s="35"/>
    </row>
    <row r="376" spans="5:8" s="24" customFormat="1" ht="24" customHeight="1" x14ac:dyDescent="0.15">
      <c r="E376" s="33"/>
      <c r="F376" s="34"/>
      <c r="G376" s="35"/>
      <c r="H376" s="35"/>
    </row>
    <row r="377" spans="5:8" s="24" customFormat="1" ht="24" customHeight="1" x14ac:dyDescent="0.15">
      <c r="E377" s="33"/>
      <c r="F377" s="34"/>
      <c r="G377" s="35"/>
      <c r="H377" s="35"/>
    </row>
    <row r="378" spans="5:8" s="24" customFormat="1" ht="24" customHeight="1" x14ac:dyDescent="0.15">
      <c r="E378" s="33"/>
      <c r="F378" s="34"/>
      <c r="G378" s="35"/>
      <c r="H378" s="35"/>
    </row>
    <row r="379" spans="5:8" s="24" customFormat="1" ht="24" customHeight="1" x14ac:dyDescent="0.15">
      <c r="E379" s="33"/>
      <c r="F379" s="34"/>
      <c r="G379" s="35"/>
      <c r="H379" s="35"/>
    </row>
    <row r="380" spans="5:8" s="24" customFormat="1" ht="24" customHeight="1" x14ac:dyDescent="0.15">
      <c r="E380" s="33"/>
      <c r="F380" s="34"/>
      <c r="G380" s="35"/>
      <c r="H380" s="35"/>
    </row>
    <row r="381" spans="5:8" s="24" customFormat="1" ht="24" customHeight="1" x14ac:dyDescent="0.15">
      <c r="E381" s="33"/>
      <c r="F381" s="34"/>
      <c r="G381" s="35"/>
      <c r="H381" s="35"/>
    </row>
    <row r="382" spans="5:8" s="24" customFormat="1" ht="24" customHeight="1" x14ac:dyDescent="0.15">
      <c r="E382" s="33"/>
      <c r="F382" s="34"/>
      <c r="G382" s="35"/>
      <c r="H382" s="35"/>
    </row>
    <row r="383" spans="5:8" s="24" customFormat="1" ht="24" customHeight="1" x14ac:dyDescent="0.15">
      <c r="E383" s="33"/>
      <c r="F383" s="34"/>
      <c r="G383" s="35"/>
      <c r="H383" s="35"/>
    </row>
    <row r="384" spans="5:8" s="24" customFormat="1" ht="24" customHeight="1" x14ac:dyDescent="0.15">
      <c r="E384" s="33"/>
      <c r="F384" s="34"/>
      <c r="G384" s="35"/>
      <c r="H384" s="35"/>
    </row>
    <row r="385" spans="5:8" s="24" customFormat="1" ht="24" customHeight="1" x14ac:dyDescent="0.15">
      <c r="E385" s="33"/>
      <c r="F385" s="34"/>
      <c r="G385" s="35"/>
      <c r="H385" s="35"/>
    </row>
    <row r="386" spans="5:8" s="24" customFormat="1" ht="24" customHeight="1" x14ac:dyDescent="0.15">
      <c r="E386" s="33"/>
      <c r="F386" s="34"/>
      <c r="G386" s="35"/>
      <c r="H386" s="35"/>
    </row>
    <row r="387" spans="5:8" s="24" customFormat="1" ht="24" customHeight="1" x14ac:dyDescent="0.15">
      <c r="E387" s="33"/>
      <c r="F387" s="34"/>
      <c r="G387" s="35"/>
      <c r="H387" s="35"/>
    </row>
    <row r="388" spans="5:8" s="24" customFormat="1" ht="24" customHeight="1" x14ac:dyDescent="0.15">
      <c r="E388" s="33"/>
      <c r="F388" s="34"/>
      <c r="G388" s="35"/>
      <c r="H388" s="35"/>
    </row>
    <row r="389" spans="5:8" s="24" customFormat="1" ht="24" customHeight="1" x14ac:dyDescent="0.15">
      <c r="E389" s="33"/>
      <c r="F389" s="34"/>
      <c r="G389" s="35"/>
      <c r="H389" s="35"/>
    </row>
    <row r="390" spans="5:8" s="24" customFormat="1" ht="24" customHeight="1" x14ac:dyDescent="0.15">
      <c r="E390" s="33"/>
      <c r="F390" s="34"/>
      <c r="G390" s="35"/>
      <c r="H390" s="35"/>
    </row>
    <row r="391" spans="5:8" s="24" customFormat="1" ht="24" customHeight="1" x14ac:dyDescent="0.15">
      <c r="E391" s="33"/>
      <c r="F391" s="34"/>
      <c r="G391" s="35"/>
      <c r="H391" s="35"/>
    </row>
    <row r="392" spans="5:8" s="24" customFormat="1" ht="24" customHeight="1" x14ac:dyDescent="0.15">
      <c r="E392" s="33"/>
      <c r="F392" s="34"/>
      <c r="G392" s="35"/>
      <c r="H392" s="35"/>
    </row>
    <row r="393" spans="5:8" s="24" customFormat="1" ht="24" customHeight="1" x14ac:dyDescent="0.15">
      <c r="E393" s="33"/>
      <c r="F393" s="34"/>
      <c r="G393" s="35"/>
      <c r="H393" s="35"/>
    </row>
    <row r="394" spans="5:8" s="24" customFormat="1" ht="24" customHeight="1" x14ac:dyDescent="0.15">
      <c r="E394" s="33"/>
      <c r="F394" s="34"/>
      <c r="G394" s="35"/>
      <c r="H394" s="35"/>
    </row>
    <row r="395" spans="5:8" s="24" customFormat="1" ht="24" customHeight="1" x14ac:dyDescent="0.15">
      <c r="E395" s="33"/>
      <c r="F395" s="34"/>
      <c r="G395" s="35"/>
      <c r="H395" s="35"/>
    </row>
    <row r="396" spans="5:8" s="24" customFormat="1" ht="24" customHeight="1" x14ac:dyDescent="0.15">
      <c r="E396" s="33"/>
      <c r="F396" s="34"/>
      <c r="G396" s="35"/>
      <c r="H396" s="35"/>
    </row>
    <row r="397" spans="5:8" s="24" customFormat="1" ht="24" customHeight="1" x14ac:dyDescent="0.15">
      <c r="E397" s="33"/>
      <c r="F397" s="34"/>
      <c r="G397" s="35"/>
      <c r="H397" s="35"/>
    </row>
    <row r="398" spans="5:8" s="24" customFormat="1" ht="24" customHeight="1" x14ac:dyDescent="0.15">
      <c r="E398" s="33"/>
      <c r="F398" s="34"/>
      <c r="G398" s="35"/>
      <c r="H398" s="35"/>
    </row>
    <row r="399" spans="5:8" s="24" customFormat="1" ht="24" customHeight="1" x14ac:dyDescent="0.15">
      <c r="E399" s="33"/>
      <c r="F399" s="34"/>
      <c r="G399" s="35"/>
      <c r="H399" s="35"/>
    </row>
    <row r="400" spans="5:8" s="24" customFormat="1" ht="24" customHeight="1" x14ac:dyDescent="0.15">
      <c r="E400" s="33"/>
      <c r="F400" s="34"/>
      <c r="G400" s="35"/>
      <c r="H400" s="35"/>
    </row>
    <row r="401" spans="5:8" s="24" customFormat="1" ht="24" customHeight="1" x14ac:dyDescent="0.15">
      <c r="E401" s="33"/>
      <c r="F401" s="34"/>
      <c r="G401" s="35"/>
      <c r="H401" s="35"/>
    </row>
    <row r="402" spans="5:8" s="24" customFormat="1" ht="24" customHeight="1" x14ac:dyDescent="0.15">
      <c r="E402" s="33"/>
      <c r="F402" s="34"/>
      <c r="G402" s="35"/>
      <c r="H402" s="35"/>
    </row>
    <row r="403" spans="5:8" s="24" customFormat="1" ht="24" customHeight="1" x14ac:dyDescent="0.15">
      <c r="E403" s="33"/>
      <c r="F403" s="34"/>
      <c r="G403" s="35"/>
      <c r="H403" s="35"/>
    </row>
    <row r="404" spans="5:8" s="24" customFormat="1" ht="24" customHeight="1" x14ac:dyDescent="0.15">
      <c r="E404" s="33"/>
      <c r="F404" s="34"/>
      <c r="G404" s="35"/>
      <c r="H404" s="35"/>
    </row>
    <row r="405" spans="5:8" s="24" customFormat="1" ht="24" customHeight="1" x14ac:dyDescent="0.15">
      <c r="E405" s="33"/>
      <c r="F405" s="34"/>
      <c r="G405" s="35"/>
      <c r="H405" s="35"/>
    </row>
    <row r="406" spans="5:8" s="24" customFormat="1" ht="24" customHeight="1" x14ac:dyDescent="0.15">
      <c r="E406" s="33"/>
      <c r="F406" s="34"/>
      <c r="G406" s="35"/>
      <c r="H406" s="35"/>
    </row>
    <row r="407" spans="5:8" s="24" customFormat="1" ht="24" customHeight="1" x14ac:dyDescent="0.15">
      <c r="E407" s="33"/>
      <c r="F407" s="34"/>
      <c r="G407" s="35"/>
      <c r="H407" s="35"/>
    </row>
    <row r="408" spans="5:8" s="24" customFormat="1" ht="24" customHeight="1" x14ac:dyDescent="0.15">
      <c r="E408" s="33"/>
      <c r="F408" s="34"/>
      <c r="G408" s="35"/>
      <c r="H408" s="35"/>
    </row>
    <row r="409" spans="5:8" s="24" customFormat="1" ht="24" customHeight="1" x14ac:dyDescent="0.15">
      <c r="E409" s="33"/>
      <c r="F409" s="34"/>
      <c r="G409" s="35"/>
      <c r="H409" s="35"/>
    </row>
    <row r="410" spans="5:8" s="24" customFormat="1" ht="24" customHeight="1" x14ac:dyDescent="0.15">
      <c r="E410" s="33"/>
      <c r="F410" s="34"/>
      <c r="G410" s="35"/>
      <c r="H410" s="35"/>
    </row>
    <row r="411" spans="5:8" s="24" customFormat="1" ht="24" customHeight="1" x14ac:dyDescent="0.15">
      <c r="E411" s="33"/>
      <c r="F411" s="34"/>
      <c r="G411" s="35"/>
      <c r="H411" s="35"/>
    </row>
    <row r="412" spans="5:8" s="24" customFormat="1" ht="24" customHeight="1" x14ac:dyDescent="0.15">
      <c r="E412" s="33"/>
      <c r="F412" s="34"/>
      <c r="G412" s="35"/>
      <c r="H412" s="35"/>
    </row>
    <row r="413" spans="5:8" s="24" customFormat="1" ht="24" customHeight="1" x14ac:dyDescent="0.15">
      <c r="E413" s="33"/>
      <c r="F413" s="34"/>
      <c r="G413" s="35"/>
      <c r="H413" s="35"/>
    </row>
    <row r="414" spans="5:8" s="24" customFormat="1" ht="24" customHeight="1" x14ac:dyDescent="0.15">
      <c r="E414" s="33"/>
      <c r="F414" s="34"/>
      <c r="G414" s="35"/>
      <c r="H414" s="35"/>
    </row>
    <row r="415" spans="5:8" s="24" customFormat="1" ht="24" customHeight="1" x14ac:dyDescent="0.15">
      <c r="E415" s="33"/>
      <c r="F415" s="34"/>
      <c r="G415" s="35"/>
      <c r="H415" s="35"/>
    </row>
    <row r="416" spans="5:8" s="24" customFormat="1" ht="24" customHeight="1" x14ac:dyDescent="0.15">
      <c r="E416" s="33"/>
      <c r="F416" s="34"/>
      <c r="G416" s="35"/>
      <c r="H416" s="35"/>
    </row>
    <row r="417" spans="5:8" s="24" customFormat="1" ht="24" customHeight="1" x14ac:dyDescent="0.15">
      <c r="E417" s="33"/>
      <c r="F417" s="34"/>
      <c r="G417" s="35"/>
      <c r="H417" s="35"/>
    </row>
    <row r="418" spans="5:8" s="24" customFormat="1" ht="24" customHeight="1" x14ac:dyDescent="0.15">
      <c r="E418" s="33"/>
      <c r="F418" s="34"/>
      <c r="G418" s="35"/>
      <c r="H418" s="35"/>
    </row>
    <row r="419" spans="5:8" s="24" customFormat="1" ht="24" customHeight="1" x14ac:dyDescent="0.15">
      <c r="E419" s="33"/>
      <c r="F419" s="34"/>
      <c r="G419" s="35"/>
      <c r="H419" s="35"/>
    </row>
    <row r="420" spans="5:8" s="24" customFormat="1" ht="24" customHeight="1" x14ac:dyDescent="0.15">
      <c r="E420" s="33"/>
      <c r="F420" s="34"/>
      <c r="G420" s="35"/>
      <c r="H420" s="35"/>
    </row>
    <row r="421" spans="5:8" s="24" customFormat="1" ht="24" customHeight="1" x14ac:dyDescent="0.15">
      <c r="E421" s="33"/>
      <c r="F421" s="34"/>
      <c r="G421" s="35"/>
      <c r="H421" s="35"/>
    </row>
    <row r="422" spans="5:8" s="24" customFormat="1" ht="24" customHeight="1" x14ac:dyDescent="0.15">
      <c r="E422" s="33"/>
      <c r="F422" s="34"/>
      <c r="G422" s="35"/>
      <c r="H422" s="35"/>
    </row>
    <row r="423" spans="5:8" s="24" customFormat="1" ht="24" customHeight="1" x14ac:dyDescent="0.15">
      <c r="E423" s="33"/>
      <c r="F423" s="34"/>
      <c r="G423" s="35"/>
      <c r="H423" s="35"/>
    </row>
    <row r="424" spans="5:8" s="24" customFormat="1" ht="24" customHeight="1" x14ac:dyDescent="0.15">
      <c r="E424" s="33"/>
      <c r="F424" s="34"/>
      <c r="G424" s="35"/>
      <c r="H424" s="35"/>
    </row>
    <row r="425" spans="5:8" s="24" customFormat="1" ht="24" customHeight="1" x14ac:dyDescent="0.15">
      <c r="E425" s="33"/>
      <c r="F425" s="34"/>
      <c r="G425" s="35"/>
      <c r="H425" s="35"/>
    </row>
    <row r="426" spans="5:8" s="24" customFormat="1" ht="24" customHeight="1" x14ac:dyDescent="0.15">
      <c r="E426" s="33"/>
      <c r="F426" s="34"/>
      <c r="G426" s="35"/>
      <c r="H426" s="35"/>
    </row>
    <row r="427" spans="5:8" s="24" customFormat="1" ht="24" customHeight="1" x14ac:dyDescent="0.15">
      <c r="E427" s="33"/>
      <c r="F427" s="34"/>
      <c r="G427" s="35"/>
      <c r="H427" s="35"/>
    </row>
    <row r="428" spans="5:8" s="24" customFormat="1" ht="24" customHeight="1" x14ac:dyDescent="0.15">
      <c r="E428" s="33"/>
      <c r="F428" s="34"/>
      <c r="G428" s="35"/>
      <c r="H428" s="35"/>
    </row>
    <row r="429" spans="5:8" s="24" customFormat="1" ht="24" customHeight="1" x14ac:dyDescent="0.15">
      <c r="E429" s="33"/>
      <c r="F429" s="34"/>
      <c r="G429" s="35"/>
      <c r="H429" s="35"/>
    </row>
    <row r="430" spans="5:8" s="24" customFormat="1" ht="24" customHeight="1" x14ac:dyDescent="0.15">
      <c r="E430" s="33"/>
      <c r="F430" s="34"/>
      <c r="G430" s="35"/>
      <c r="H430" s="35"/>
    </row>
    <row r="431" spans="5:8" s="24" customFormat="1" ht="24" customHeight="1" x14ac:dyDescent="0.15">
      <c r="E431" s="33"/>
      <c r="F431" s="34"/>
      <c r="G431" s="35"/>
      <c r="H431" s="35"/>
    </row>
    <row r="432" spans="5:8" s="24" customFormat="1" ht="24" customHeight="1" x14ac:dyDescent="0.15">
      <c r="E432" s="33"/>
      <c r="F432" s="34"/>
      <c r="G432" s="35"/>
      <c r="H432" s="35"/>
    </row>
    <row r="433" spans="5:8" s="24" customFormat="1" ht="24" customHeight="1" x14ac:dyDescent="0.15">
      <c r="E433" s="33"/>
      <c r="F433" s="34"/>
      <c r="G433" s="35"/>
      <c r="H433" s="35"/>
    </row>
    <row r="434" spans="5:8" s="24" customFormat="1" ht="24" customHeight="1" x14ac:dyDescent="0.15">
      <c r="E434" s="33"/>
      <c r="F434" s="34"/>
      <c r="G434" s="35"/>
      <c r="H434" s="35"/>
    </row>
    <row r="435" spans="5:8" s="24" customFormat="1" ht="24" customHeight="1" x14ac:dyDescent="0.15">
      <c r="E435" s="33"/>
      <c r="F435" s="34"/>
      <c r="G435" s="35"/>
      <c r="H435" s="35"/>
    </row>
    <row r="436" spans="5:8" s="24" customFormat="1" ht="24" customHeight="1" x14ac:dyDescent="0.15">
      <c r="E436" s="33"/>
      <c r="F436" s="34"/>
      <c r="G436" s="35"/>
      <c r="H436" s="35"/>
    </row>
    <row r="437" spans="5:8" s="24" customFormat="1" ht="24" customHeight="1" x14ac:dyDescent="0.15">
      <c r="E437" s="33"/>
      <c r="F437" s="34"/>
      <c r="G437" s="35"/>
      <c r="H437" s="35"/>
    </row>
    <row r="438" spans="5:8" s="24" customFormat="1" ht="24" customHeight="1" x14ac:dyDescent="0.15">
      <c r="E438" s="33"/>
      <c r="F438" s="34"/>
      <c r="G438" s="35"/>
      <c r="H438" s="35"/>
    </row>
    <row r="439" spans="5:8" s="24" customFormat="1" ht="24" customHeight="1" x14ac:dyDescent="0.15">
      <c r="E439" s="33"/>
      <c r="F439" s="34"/>
      <c r="G439" s="35"/>
      <c r="H439" s="35"/>
    </row>
    <row r="440" spans="5:8" s="24" customFormat="1" ht="24" customHeight="1" x14ac:dyDescent="0.15">
      <c r="E440" s="33"/>
      <c r="F440" s="34"/>
      <c r="G440" s="35"/>
      <c r="H440" s="35"/>
    </row>
    <row r="441" spans="5:8" s="24" customFormat="1" ht="24" customHeight="1" x14ac:dyDescent="0.15">
      <c r="E441" s="33"/>
      <c r="F441" s="34"/>
      <c r="G441" s="35"/>
      <c r="H441" s="35"/>
    </row>
    <row r="442" spans="5:8" s="24" customFormat="1" ht="24" customHeight="1" x14ac:dyDescent="0.15">
      <c r="E442" s="33"/>
      <c r="F442" s="34"/>
      <c r="G442" s="35"/>
      <c r="H442" s="35"/>
    </row>
    <row r="443" spans="5:8" s="24" customFormat="1" ht="24" customHeight="1" x14ac:dyDescent="0.15">
      <c r="E443" s="33"/>
      <c r="F443" s="34"/>
      <c r="G443" s="35"/>
      <c r="H443" s="35"/>
    </row>
    <row r="444" spans="5:8" s="24" customFormat="1" ht="24" customHeight="1" x14ac:dyDescent="0.15">
      <c r="E444" s="33"/>
      <c r="F444" s="34"/>
      <c r="G444" s="35"/>
      <c r="H444" s="35"/>
    </row>
    <row r="445" spans="5:8" s="24" customFormat="1" ht="24" customHeight="1" x14ac:dyDescent="0.15">
      <c r="E445" s="33"/>
      <c r="F445" s="34"/>
      <c r="G445" s="35"/>
      <c r="H445" s="35"/>
    </row>
    <row r="446" spans="5:8" s="24" customFormat="1" ht="24" customHeight="1" x14ac:dyDescent="0.15">
      <c r="E446" s="33"/>
      <c r="F446" s="34"/>
      <c r="G446" s="35"/>
      <c r="H446" s="35"/>
    </row>
    <row r="447" spans="5:8" s="24" customFormat="1" ht="24" customHeight="1" x14ac:dyDescent="0.15">
      <c r="E447" s="33"/>
      <c r="F447" s="34"/>
      <c r="G447" s="35"/>
      <c r="H447" s="35"/>
    </row>
    <row r="448" spans="5:8" s="24" customFormat="1" ht="24" customHeight="1" x14ac:dyDescent="0.15">
      <c r="E448" s="33"/>
      <c r="F448" s="34"/>
      <c r="G448" s="35"/>
      <c r="H448" s="35"/>
    </row>
    <row r="449" spans="5:8" s="24" customFormat="1" ht="24" customHeight="1" x14ac:dyDescent="0.15">
      <c r="E449" s="33"/>
      <c r="F449" s="34"/>
      <c r="G449" s="35"/>
      <c r="H449" s="35"/>
    </row>
    <row r="450" spans="5:8" s="24" customFormat="1" ht="24" customHeight="1" x14ac:dyDescent="0.15">
      <c r="E450" s="33"/>
      <c r="F450" s="34"/>
      <c r="G450" s="35"/>
      <c r="H450" s="35"/>
    </row>
    <row r="451" spans="5:8" s="24" customFormat="1" ht="24" customHeight="1" x14ac:dyDescent="0.15">
      <c r="E451" s="33"/>
      <c r="F451" s="34"/>
      <c r="G451" s="35"/>
      <c r="H451" s="35"/>
    </row>
    <row r="452" spans="5:8" s="24" customFormat="1" ht="24" customHeight="1" x14ac:dyDescent="0.15">
      <c r="E452" s="33"/>
      <c r="F452" s="34"/>
      <c r="G452" s="35"/>
      <c r="H452" s="35"/>
    </row>
    <row r="453" spans="5:8" s="24" customFormat="1" ht="24" customHeight="1" x14ac:dyDescent="0.15">
      <c r="E453" s="33"/>
      <c r="F453" s="34"/>
      <c r="G453" s="35"/>
      <c r="H453" s="35"/>
    </row>
    <row r="454" spans="5:8" s="24" customFormat="1" ht="24" customHeight="1" x14ac:dyDescent="0.15">
      <c r="E454" s="33"/>
      <c r="F454" s="34"/>
      <c r="G454" s="35"/>
      <c r="H454" s="35"/>
    </row>
    <row r="455" spans="5:8" s="24" customFormat="1" ht="24" customHeight="1" x14ac:dyDescent="0.15">
      <c r="E455" s="33"/>
      <c r="F455" s="34"/>
      <c r="G455" s="35"/>
      <c r="H455" s="35"/>
    </row>
    <row r="456" spans="5:8" s="24" customFormat="1" ht="24" customHeight="1" x14ac:dyDescent="0.15">
      <c r="E456" s="33"/>
      <c r="F456" s="34"/>
      <c r="G456" s="35"/>
      <c r="H456" s="35"/>
    </row>
    <row r="457" spans="5:8" s="24" customFormat="1" ht="24" customHeight="1" x14ac:dyDescent="0.15">
      <c r="E457" s="33"/>
      <c r="F457" s="34"/>
      <c r="G457" s="35"/>
      <c r="H457" s="35"/>
    </row>
    <row r="458" spans="5:8" s="24" customFormat="1" ht="24" customHeight="1" x14ac:dyDescent="0.15">
      <c r="E458" s="33"/>
      <c r="F458" s="34"/>
      <c r="G458" s="35"/>
      <c r="H458" s="35"/>
    </row>
    <row r="459" spans="5:8" s="24" customFormat="1" ht="24" customHeight="1" x14ac:dyDescent="0.15">
      <c r="E459" s="33"/>
      <c r="F459" s="34"/>
      <c r="G459" s="35"/>
      <c r="H459" s="35"/>
    </row>
    <row r="460" spans="5:8" s="24" customFormat="1" ht="24" customHeight="1" x14ac:dyDescent="0.15">
      <c r="E460" s="33"/>
      <c r="F460" s="34"/>
      <c r="G460" s="35"/>
      <c r="H460" s="35"/>
    </row>
    <row r="461" spans="5:8" s="24" customFormat="1" ht="24" customHeight="1" x14ac:dyDescent="0.15">
      <c r="E461" s="33"/>
      <c r="F461" s="34"/>
      <c r="G461" s="35"/>
      <c r="H461" s="35"/>
    </row>
    <row r="462" spans="5:8" s="24" customFormat="1" ht="24" customHeight="1" x14ac:dyDescent="0.15">
      <c r="E462" s="33"/>
      <c r="F462" s="34"/>
      <c r="G462" s="35"/>
      <c r="H462" s="35"/>
    </row>
    <row r="463" spans="5:8" s="24" customFormat="1" ht="24" customHeight="1" x14ac:dyDescent="0.15">
      <c r="E463" s="33"/>
      <c r="F463" s="34"/>
      <c r="G463" s="35"/>
      <c r="H463" s="35"/>
    </row>
    <row r="464" spans="5:8" s="24" customFormat="1" ht="24" customHeight="1" x14ac:dyDescent="0.15">
      <c r="E464" s="33"/>
      <c r="F464" s="34"/>
      <c r="G464" s="35"/>
      <c r="H464" s="35"/>
    </row>
    <row r="465" spans="5:8" s="24" customFormat="1" ht="24" customHeight="1" x14ac:dyDescent="0.15">
      <c r="E465" s="33"/>
      <c r="F465" s="34"/>
      <c r="G465" s="35"/>
      <c r="H465" s="35"/>
    </row>
    <row r="466" spans="5:8" s="24" customFormat="1" ht="24" customHeight="1" x14ac:dyDescent="0.15">
      <c r="E466" s="33"/>
      <c r="F466" s="34"/>
      <c r="G466" s="35"/>
      <c r="H466" s="35"/>
    </row>
    <row r="467" spans="5:8" s="24" customFormat="1" ht="24" customHeight="1" x14ac:dyDescent="0.15">
      <c r="E467" s="33"/>
      <c r="F467" s="34"/>
      <c r="G467" s="35"/>
      <c r="H467" s="35"/>
    </row>
    <row r="468" spans="5:8" s="24" customFormat="1" ht="24" customHeight="1" x14ac:dyDescent="0.15">
      <c r="E468" s="33"/>
      <c r="F468" s="34"/>
      <c r="G468" s="35"/>
      <c r="H468" s="35"/>
    </row>
    <row r="469" spans="5:8" s="24" customFormat="1" ht="24" customHeight="1" x14ac:dyDescent="0.15">
      <c r="E469" s="33"/>
      <c r="F469" s="34"/>
      <c r="G469" s="35"/>
      <c r="H469" s="35"/>
    </row>
    <row r="470" spans="5:8" s="24" customFormat="1" ht="24" customHeight="1" x14ac:dyDescent="0.15">
      <c r="E470" s="33"/>
      <c r="F470" s="34"/>
      <c r="G470" s="35"/>
      <c r="H470" s="35"/>
    </row>
    <row r="471" spans="5:8" s="24" customFormat="1" ht="24" customHeight="1" x14ac:dyDescent="0.15">
      <c r="E471" s="33"/>
      <c r="F471" s="34"/>
      <c r="G471" s="35"/>
      <c r="H471" s="35"/>
    </row>
    <row r="472" spans="5:8" s="24" customFormat="1" ht="24" customHeight="1" x14ac:dyDescent="0.15">
      <c r="E472" s="33"/>
      <c r="F472" s="34"/>
      <c r="G472" s="35"/>
      <c r="H472" s="35"/>
    </row>
    <row r="473" spans="5:8" s="24" customFormat="1" ht="24" customHeight="1" x14ac:dyDescent="0.15">
      <c r="E473" s="33"/>
      <c r="F473" s="34"/>
      <c r="G473" s="35"/>
      <c r="H473" s="35"/>
    </row>
    <row r="474" spans="5:8" s="24" customFormat="1" ht="24" customHeight="1" x14ac:dyDescent="0.15">
      <c r="E474" s="33"/>
      <c r="F474" s="34"/>
      <c r="G474" s="35"/>
      <c r="H474" s="35"/>
    </row>
    <row r="475" spans="5:8" s="24" customFormat="1" ht="24" customHeight="1" x14ac:dyDescent="0.15">
      <c r="E475" s="33"/>
      <c r="F475" s="34"/>
      <c r="G475" s="35"/>
      <c r="H475" s="35"/>
    </row>
    <row r="476" spans="5:8" s="24" customFormat="1" ht="24" customHeight="1" x14ac:dyDescent="0.15">
      <c r="E476" s="33"/>
      <c r="F476" s="34"/>
      <c r="G476" s="35"/>
      <c r="H476" s="35"/>
    </row>
    <row r="477" spans="5:8" s="24" customFormat="1" ht="24" customHeight="1" x14ac:dyDescent="0.15">
      <c r="E477" s="33"/>
      <c r="F477" s="34"/>
      <c r="G477" s="35"/>
      <c r="H477" s="35"/>
    </row>
    <row r="478" spans="5:8" s="24" customFormat="1" ht="24" customHeight="1" x14ac:dyDescent="0.15">
      <c r="E478" s="33"/>
      <c r="F478" s="34"/>
      <c r="G478" s="35"/>
      <c r="H478" s="35"/>
    </row>
    <row r="479" spans="5:8" s="24" customFormat="1" ht="24" customHeight="1" x14ac:dyDescent="0.15">
      <c r="E479" s="33"/>
      <c r="F479" s="34"/>
      <c r="G479" s="35"/>
      <c r="H479" s="35"/>
    </row>
    <row r="480" spans="5:8" s="24" customFormat="1" ht="24" customHeight="1" x14ac:dyDescent="0.15">
      <c r="E480" s="33"/>
      <c r="F480" s="34"/>
      <c r="G480" s="35"/>
      <c r="H480" s="35"/>
    </row>
    <row r="481" spans="5:8" s="24" customFormat="1" ht="24" customHeight="1" x14ac:dyDescent="0.15">
      <c r="E481" s="33"/>
      <c r="F481" s="34"/>
      <c r="G481" s="35"/>
      <c r="H481" s="35"/>
    </row>
    <row r="482" spans="5:8" s="24" customFormat="1" ht="24" customHeight="1" x14ac:dyDescent="0.15">
      <c r="E482" s="33"/>
      <c r="F482" s="34"/>
      <c r="G482" s="35"/>
      <c r="H482" s="35"/>
    </row>
    <row r="483" spans="5:8" s="24" customFormat="1" ht="24" customHeight="1" x14ac:dyDescent="0.15">
      <c r="E483" s="33"/>
      <c r="F483" s="34"/>
      <c r="G483" s="35"/>
      <c r="H483" s="35"/>
    </row>
    <row r="484" spans="5:8" s="24" customFormat="1" ht="24" customHeight="1" x14ac:dyDescent="0.15">
      <c r="E484" s="33"/>
      <c r="F484" s="34"/>
      <c r="G484" s="35"/>
      <c r="H484" s="35"/>
    </row>
    <row r="485" spans="5:8" s="24" customFormat="1" ht="24" customHeight="1" x14ac:dyDescent="0.15">
      <c r="E485" s="33"/>
      <c r="F485" s="34"/>
      <c r="G485" s="35"/>
      <c r="H485" s="35"/>
    </row>
    <row r="486" spans="5:8" s="24" customFormat="1" ht="24" customHeight="1" x14ac:dyDescent="0.15">
      <c r="E486" s="33"/>
      <c r="F486" s="34"/>
      <c r="G486" s="35"/>
      <c r="H486" s="35"/>
    </row>
    <row r="487" spans="5:8" s="24" customFormat="1" ht="24" customHeight="1" x14ac:dyDescent="0.15">
      <c r="E487" s="33"/>
      <c r="F487" s="34"/>
      <c r="G487" s="35"/>
      <c r="H487" s="35"/>
    </row>
    <row r="488" spans="5:8" s="24" customFormat="1" ht="24" customHeight="1" x14ac:dyDescent="0.15">
      <c r="E488" s="33"/>
      <c r="F488" s="34"/>
      <c r="G488" s="35"/>
      <c r="H488" s="35"/>
    </row>
    <row r="489" spans="5:8" s="24" customFormat="1" ht="24" customHeight="1" x14ac:dyDescent="0.15">
      <c r="E489" s="33"/>
      <c r="F489" s="34"/>
      <c r="G489" s="35"/>
      <c r="H489" s="35"/>
    </row>
    <row r="490" spans="5:8" s="24" customFormat="1" ht="24" customHeight="1" x14ac:dyDescent="0.15">
      <c r="E490" s="33"/>
      <c r="F490" s="34"/>
      <c r="G490" s="35"/>
      <c r="H490" s="35"/>
    </row>
    <row r="491" spans="5:8" s="24" customFormat="1" ht="24" customHeight="1" x14ac:dyDescent="0.15">
      <c r="E491" s="33"/>
      <c r="F491" s="34"/>
      <c r="G491" s="35"/>
      <c r="H491" s="35"/>
    </row>
    <row r="492" spans="5:8" s="24" customFormat="1" ht="24" customHeight="1" x14ac:dyDescent="0.15">
      <c r="E492" s="33"/>
      <c r="F492" s="34"/>
      <c r="G492" s="35"/>
      <c r="H492" s="35"/>
    </row>
    <row r="493" spans="5:8" s="24" customFormat="1" ht="24" customHeight="1" x14ac:dyDescent="0.15">
      <c r="E493" s="33"/>
      <c r="F493" s="34"/>
      <c r="G493" s="35"/>
      <c r="H493" s="35"/>
    </row>
    <row r="494" spans="5:8" s="24" customFormat="1" ht="24" customHeight="1" x14ac:dyDescent="0.15">
      <c r="E494" s="33"/>
      <c r="F494" s="34"/>
      <c r="G494" s="35"/>
      <c r="H494" s="35"/>
    </row>
    <row r="495" spans="5:8" s="24" customFormat="1" ht="24" customHeight="1" x14ac:dyDescent="0.15">
      <c r="E495" s="33"/>
      <c r="F495" s="34"/>
      <c r="G495" s="35"/>
      <c r="H495" s="35"/>
    </row>
    <row r="496" spans="5:8" s="24" customFormat="1" ht="24" customHeight="1" x14ac:dyDescent="0.15">
      <c r="E496" s="33"/>
      <c r="F496" s="34"/>
      <c r="G496" s="35"/>
      <c r="H496" s="35"/>
    </row>
    <row r="497" spans="5:8" s="24" customFormat="1" ht="24" customHeight="1" x14ac:dyDescent="0.15">
      <c r="E497" s="33"/>
      <c r="F497" s="34"/>
      <c r="G497" s="35"/>
      <c r="H497" s="35"/>
    </row>
    <row r="498" spans="5:8" s="24" customFormat="1" ht="24" customHeight="1" x14ac:dyDescent="0.15">
      <c r="E498" s="33"/>
      <c r="F498" s="34"/>
      <c r="G498" s="35"/>
      <c r="H498" s="35"/>
    </row>
    <row r="499" spans="5:8" s="24" customFormat="1" ht="24" customHeight="1" x14ac:dyDescent="0.15">
      <c r="E499" s="33"/>
      <c r="F499" s="34"/>
      <c r="G499" s="35"/>
      <c r="H499" s="35"/>
    </row>
    <row r="500" spans="5:8" s="24" customFormat="1" ht="24" customHeight="1" x14ac:dyDescent="0.15">
      <c r="E500" s="33"/>
      <c r="F500" s="34"/>
      <c r="G500" s="35"/>
      <c r="H500" s="35"/>
    </row>
    <row r="501" spans="5:8" s="24" customFormat="1" ht="24" customHeight="1" x14ac:dyDescent="0.15">
      <c r="E501" s="33"/>
      <c r="F501" s="34"/>
      <c r="G501" s="35"/>
      <c r="H501" s="35"/>
    </row>
    <row r="502" spans="5:8" s="24" customFormat="1" ht="24" customHeight="1" x14ac:dyDescent="0.15">
      <c r="E502" s="33"/>
      <c r="F502" s="34"/>
      <c r="G502" s="35"/>
      <c r="H502" s="35"/>
    </row>
    <row r="503" spans="5:8" s="24" customFormat="1" ht="24" customHeight="1" x14ac:dyDescent="0.15">
      <c r="E503" s="33"/>
      <c r="F503" s="34"/>
      <c r="G503" s="35"/>
      <c r="H503" s="35"/>
    </row>
    <row r="504" spans="5:8" s="24" customFormat="1" ht="24" customHeight="1" x14ac:dyDescent="0.15">
      <c r="E504" s="33"/>
      <c r="F504" s="34"/>
      <c r="G504" s="35"/>
      <c r="H504" s="35"/>
    </row>
    <row r="505" spans="5:8" s="24" customFormat="1" ht="24" customHeight="1" x14ac:dyDescent="0.15">
      <c r="E505" s="33"/>
      <c r="F505" s="34"/>
      <c r="G505" s="35"/>
      <c r="H505" s="35"/>
    </row>
    <row r="506" spans="5:8" s="24" customFormat="1" ht="24" customHeight="1" x14ac:dyDescent="0.15">
      <c r="E506" s="33"/>
      <c r="F506" s="34"/>
      <c r="G506" s="35"/>
      <c r="H506" s="35"/>
    </row>
    <row r="507" spans="5:8" s="24" customFormat="1" ht="24" customHeight="1" x14ac:dyDescent="0.15">
      <c r="E507" s="33"/>
      <c r="F507" s="34"/>
      <c r="G507" s="35"/>
      <c r="H507" s="35"/>
    </row>
    <row r="508" spans="5:8" s="24" customFormat="1" ht="24" customHeight="1" x14ac:dyDescent="0.15">
      <c r="E508" s="33"/>
      <c r="F508" s="34"/>
      <c r="G508" s="35"/>
      <c r="H508" s="35"/>
    </row>
    <row r="509" spans="5:8" s="24" customFormat="1" ht="24" customHeight="1" x14ac:dyDescent="0.15">
      <c r="E509" s="33"/>
      <c r="F509" s="34"/>
      <c r="G509" s="35"/>
      <c r="H509" s="35"/>
    </row>
    <row r="510" spans="5:8" s="24" customFormat="1" ht="24" customHeight="1" x14ac:dyDescent="0.15">
      <c r="E510" s="33"/>
      <c r="F510" s="34"/>
      <c r="G510" s="35"/>
      <c r="H510" s="35"/>
    </row>
    <row r="511" spans="5:8" s="24" customFormat="1" ht="24" customHeight="1" x14ac:dyDescent="0.15">
      <c r="E511" s="33"/>
      <c r="F511" s="34"/>
      <c r="G511" s="35"/>
      <c r="H511" s="35"/>
    </row>
    <row r="512" spans="5:8" s="24" customFormat="1" ht="24" customHeight="1" x14ac:dyDescent="0.15">
      <c r="E512" s="33"/>
      <c r="F512" s="34"/>
      <c r="G512" s="35"/>
      <c r="H512" s="35"/>
    </row>
    <row r="513" spans="5:8" s="24" customFormat="1" ht="24" customHeight="1" x14ac:dyDescent="0.15">
      <c r="E513" s="33"/>
      <c r="F513" s="34"/>
      <c r="G513" s="35"/>
      <c r="H513" s="35"/>
    </row>
    <row r="514" spans="5:8" s="24" customFormat="1" ht="24" customHeight="1" x14ac:dyDescent="0.15">
      <c r="E514" s="33"/>
      <c r="F514" s="34"/>
      <c r="G514" s="35"/>
      <c r="H514" s="35"/>
    </row>
    <row r="515" spans="5:8" s="24" customFormat="1" ht="24" customHeight="1" x14ac:dyDescent="0.15">
      <c r="E515" s="33"/>
      <c r="F515" s="34"/>
      <c r="G515" s="35"/>
      <c r="H515" s="35"/>
    </row>
    <row r="516" spans="5:8" s="24" customFormat="1" ht="24" customHeight="1" x14ac:dyDescent="0.15">
      <c r="E516" s="33"/>
      <c r="F516" s="34"/>
      <c r="G516" s="35"/>
      <c r="H516" s="35"/>
    </row>
    <row r="517" spans="5:8" s="24" customFormat="1" ht="24" customHeight="1" x14ac:dyDescent="0.15">
      <c r="E517" s="33"/>
      <c r="F517" s="34"/>
      <c r="G517" s="35"/>
      <c r="H517" s="35"/>
    </row>
    <row r="518" spans="5:8" s="24" customFormat="1" ht="24" customHeight="1" x14ac:dyDescent="0.15">
      <c r="E518" s="33"/>
      <c r="F518" s="34"/>
      <c r="G518" s="35"/>
      <c r="H518" s="35"/>
    </row>
    <row r="519" spans="5:8" s="24" customFormat="1" ht="24" customHeight="1" x14ac:dyDescent="0.15">
      <c r="E519" s="33"/>
      <c r="F519" s="34"/>
      <c r="G519" s="35"/>
      <c r="H519" s="35"/>
    </row>
    <row r="520" spans="5:8" s="24" customFormat="1" ht="24" customHeight="1" x14ac:dyDescent="0.15">
      <c r="E520" s="33"/>
      <c r="F520" s="34"/>
      <c r="G520" s="35"/>
      <c r="H520" s="35"/>
    </row>
    <row r="521" spans="5:8" s="24" customFormat="1" ht="24" customHeight="1" x14ac:dyDescent="0.15">
      <c r="E521" s="33"/>
      <c r="F521" s="34"/>
      <c r="G521" s="35"/>
      <c r="H521" s="35"/>
    </row>
    <row r="522" spans="5:8" s="24" customFormat="1" ht="24" customHeight="1" x14ac:dyDescent="0.15">
      <c r="E522" s="33"/>
      <c r="F522" s="34"/>
      <c r="G522" s="35"/>
      <c r="H522" s="35"/>
    </row>
    <row r="523" spans="5:8" s="24" customFormat="1" ht="24" customHeight="1" x14ac:dyDescent="0.15">
      <c r="E523" s="33"/>
      <c r="F523" s="34"/>
      <c r="G523" s="35"/>
      <c r="H523" s="35"/>
    </row>
    <row r="524" spans="5:8" s="24" customFormat="1" ht="24" customHeight="1" x14ac:dyDescent="0.15">
      <c r="E524" s="33"/>
      <c r="F524" s="34"/>
      <c r="G524" s="35"/>
      <c r="H524" s="35"/>
    </row>
    <row r="525" spans="5:8" s="24" customFormat="1" ht="24" customHeight="1" x14ac:dyDescent="0.15">
      <c r="E525" s="33"/>
      <c r="F525" s="34"/>
      <c r="G525" s="35"/>
      <c r="H525" s="35"/>
    </row>
    <row r="526" spans="5:8" s="24" customFormat="1" ht="24" customHeight="1" x14ac:dyDescent="0.15">
      <c r="E526" s="33"/>
      <c r="F526" s="34"/>
      <c r="G526" s="35"/>
      <c r="H526" s="35"/>
    </row>
    <row r="527" spans="5:8" s="24" customFormat="1" ht="24" customHeight="1" x14ac:dyDescent="0.15">
      <c r="E527" s="33"/>
      <c r="F527" s="34"/>
      <c r="G527" s="35"/>
      <c r="H527" s="35"/>
    </row>
    <row r="528" spans="5:8" s="24" customFormat="1" ht="24" customHeight="1" x14ac:dyDescent="0.15">
      <c r="E528" s="33"/>
      <c r="F528" s="34"/>
      <c r="G528" s="35"/>
      <c r="H528" s="35"/>
    </row>
    <row r="529" spans="5:8" s="24" customFormat="1" ht="24" customHeight="1" x14ac:dyDescent="0.15">
      <c r="E529" s="33"/>
      <c r="F529" s="34"/>
      <c r="G529" s="35"/>
      <c r="H529" s="35"/>
    </row>
    <row r="530" spans="5:8" s="24" customFormat="1" ht="24" customHeight="1" x14ac:dyDescent="0.15">
      <c r="E530" s="33"/>
      <c r="F530" s="34"/>
      <c r="G530" s="35"/>
      <c r="H530" s="35"/>
    </row>
    <row r="531" spans="5:8" s="24" customFormat="1" ht="24" customHeight="1" x14ac:dyDescent="0.15">
      <c r="E531" s="33"/>
      <c r="F531" s="34"/>
      <c r="G531" s="35"/>
      <c r="H531" s="35"/>
    </row>
    <row r="532" spans="5:8" s="24" customFormat="1" ht="24" customHeight="1" x14ac:dyDescent="0.15">
      <c r="E532" s="33"/>
      <c r="F532" s="34"/>
      <c r="G532" s="35"/>
      <c r="H532" s="35"/>
    </row>
    <row r="533" spans="5:8" s="24" customFormat="1" ht="24" customHeight="1" x14ac:dyDescent="0.15">
      <c r="E533" s="33"/>
      <c r="F533" s="34"/>
      <c r="G533" s="35"/>
      <c r="H533" s="35"/>
    </row>
    <row r="534" spans="5:8" s="24" customFormat="1" ht="24" customHeight="1" x14ac:dyDescent="0.15">
      <c r="E534" s="33"/>
      <c r="F534" s="34"/>
      <c r="G534" s="35"/>
      <c r="H534" s="35"/>
    </row>
    <row r="535" spans="5:8" s="24" customFormat="1" ht="24" customHeight="1" x14ac:dyDescent="0.15">
      <c r="E535" s="33"/>
      <c r="F535" s="34"/>
      <c r="G535" s="35"/>
      <c r="H535" s="35"/>
    </row>
    <row r="536" spans="5:8" s="24" customFormat="1" ht="24" customHeight="1" x14ac:dyDescent="0.15">
      <c r="E536" s="33"/>
      <c r="F536" s="34"/>
      <c r="G536" s="35"/>
      <c r="H536" s="35"/>
    </row>
    <row r="537" spans="5:8" s="24" customFormat="1" ht="24" customHeight="1" x14ac:dyDescent="0.15">
      <c r="E537" s="33"/>
      <c r="F537" s="34"/>
      <c r="G537" s="35"/>
      <c r="H537" s="35"/>
    </row>
    <row r="538" spans="5:8" s="24" customFormat="1" ht="24" customHeight="1" x14ac:dyDescent="0.15">
      <c r="E538" s="33"/>
      <c r="F538" s="34"/>
      <c r="G538" s="35"/>
      <c r="H538" s="35"/>
    </row>
    <row r="539" spans="5:8" s="24" customFormat="1" ht="24" customHeight="1" x14ac:dyDescent="0.15">
      <c r="E539" s="33"/>
      <c r="F539" s="34"/>
      <c r="G539" s="35"/>
      <c r="H539" s="35"/>
    </row>
    <row r="540" spans="5:8" s="24" customFormat="1" ht="24" customHeight="1" x14ac:dyDescent="0.15">
      <c r="E540" s="33"/>
      <c r="F540" s="34"/>
      <c r="G540" s="35"/>
      <c r="H540" s="35"/>
    </row>
    <row r="541" spans="5:8" s="24" customFormat="1" ht="24" customHeight="1" x14ac:dyDescent="0.15">
      <c r="E541" s="33"/>
      <c r="F541" s="34"/>
      <c r="G541" s="35"/>
      <c r="H541" s="35"/>
    </row>
    <row r="542" spans="5:8" s="24" customFormat="1" ht="24" customHeight="1" x14ac:dyDescent="0.15">
      <c r="E542" s="33"/>
      <c r="F542" s="34"/>
      <c r="G542" s="35"/>
      <c r="H542" s="35"/>
    </row>
    <row r="543" spans="5:8" s="24" customFormat="1" ht="24" customHeight="1" x14ac:dyDescent="0.15">
      <c r="E543" s="33"/>
      <c r="F543" s="34"/>
      <c r="G543" s="35"/>
      <c r="H543" s="35"/>
    </row>
    <row r="544" spans="5:8" s="24" customFormat="1" ht="24" customHeight="1" x14ac:dyDescent="0.15">
      <c r="E544" s="33"/>
      <c r="F544" s="34"/>
      <c r="G544" s="35"/>
      <c r="H544" s="35"/>
    </row>
    <row r="545" spans="5:8" s="24" customFormat="1" ht="24" customHeight="1" x14ac:dyDescent="0.15">
      <c r="E545" s="33"/>
      <c r="F545" s="34"/>
      <c r="G545" s="35"/>
      <c r="H545" s="35"/>
    </row>
    <row r="546" spans="5:8" s="24" customFormat="1" ht="24" customHeight="1" x14ac:dyDescent="0.15">
      <c r="E546" s="33"/>
      <c r="F546" s="34"/>
      <c r="G546" s="35"/>
      <c r="H546" s="35"/>
    </row>
    <row r="547" spans="5:8" s="24" customFormat="1" ht="24" customHeight="1" x14ac:dyDescent="0.15">
      <c r="E547" s="33"/>
      <c r="F547" s="34"/>
      <c r="G547" s="35"/>
      <c r="H547" s="35"/>
    </row>
    <row r="548" spans="5:8" s="24" customFormat="1" ht="24" customHeight="1" x14ac:dyDescent="0.15">
      <c r="E548" s="33"/>
      <c r="F548" s="34"/>
      <c r="G548" s="35"/>
      <c r="H548" s="35"/>
    </row>
    <row r="549" spans="5:8" s="24" customFormat="1" ht="24" customHeight="1" x14ac:dyDescent="0.15">
      <c r="E549" s="33"/>
      <c r="F549" s="34"/>
      <c r="G549" s="35"/>
      <c r="H549" s="35"/>
    </row>
    <row r="550" spans="5:8" s="24" customFormat="1" ht="24" customHeight="1" x14ac:dyDescent="0.15">
      <c r="E550" s="33"/>
      <c r="F550" s="34"/>
      <c r="G550" s="35"/>
      <c r="H550" s="35"/>
    </row>
    <row r="551" spans="5:8" s="24" customFormat="1" ht="24" customHeight="1" x14ac:dyDescent="0.15">
      <c r="E551" s="33"/>
      <c r="F551" s="34"/>
      <c r="G551" s="35"/>
      <c r="H551" s="35"/>
    </row>
    <row r="552" spans="5:8" s="24" customFormat="1" ht="24" customHeight="1" x14ac:dyDescent="0.15">
      <c r="E552" s="33"/>
      <c r="F552" s="34"/>
      <c r="G552" s="35"/>
      <c r="H552" s="35"/>
    </row>
    <row r="553" spans="5:8" s="24" customFormat="1" ht="24" customHeight="1" x14ac:dyDescent="0.15">
      <c r="E553" s="33"/>
      <c r="F553" s="34"/>
      <c r="G553" s="35"/>
      <c r="H553" s="35"/>
    </row>
    <row r="554" spans="5:8" s="24" customFormat="1" ht="24" customHeight="1" x14ac:dyDescent="0.15">
      <c r="E554" s="33"/>
      <c r="F554" s="34"/>
      <c r="G554" s="35"/>
      <c r="H554" s="35"/>
    </row>
    <row r="555" spans="5:8" s="24" customFormat="1" ht="24" customHeight="1" x14ac:dyDescent="0.15">
      <c r="E555" s="33"/>
      <c r="F555" s="34"/>
      <c r="G555" s="35"/>
      <c r="H555" s="35"/>
    </row>
    <row r="556" spans="5:8" s="24" customFormat="1" ht="24" customHeight="1" x14ac:dyDescent="0.15">
      <c r="E556" s="33"/>
      <c r="F556" s="34"/>
      <c r="G556" s="35"/>
      <c r="H556" s="35"/>
    </row>
    <row r="557" spans="5:8" s="24" customFormat="1" ht="24" customHeight="1" x14ac:dyDescent="0.15">
      <c r="E557" s="33"/>
      <c r="F557" s="34"/>
      <c r="G557" s="35"/>
      <c r="H557" s="35"/>
    </row>
    <row r="558" spans="5:8" s="24" customFormat="1" ht="24" customHeight="1" x14ac:dyDescent="0.15">
      <c r="E558" s="33"/>
      <c r="F558" s="34"/>
      <c r="G558" s="35"/>
      <c r="H558" s="35"/>
    </row>
    <row r="559" spans="5:8" s="24" customFormat="1" ht="24" customHeight="1" x14ac:dyDescent="0.15">
      <c r="E559" s="33"/>
      <c r="F559" s="34"/>
      <c r="G559" s="35"/>
      <c r="H559" s="35"/>
    </row>
    <row r="560" spans="5:8" s="24" customFormat="1" ht="24" customHeight="1" x14ac:dyDescent="0.15">
      <c r="E560" s="33"/>
      <c r="F560" s="34"/>
      <c r="G560" s="35"/>
      <c r="H560" s="35"/>
    </row>
    <row r="561" spans="5:8" s="24" customFormat="1" ht="24" customHeight="1" x14ac:dyDescent="0.15">
      <c r="E561" s="33"/>
      <c r="F561" s="34"/>
      <c r="G561" s="35"/>
      <c r="H561" s="35"/>
    </row>
    <row r="562" spans="5:8" s="24" customFormat="1" ht="24" customHeight="1" x14ac:dyDescent="0.15">
      <c r="E562" s="33"/>
      <c r="F562" s="34"/>
      <c r="G562" s="35"/>
      <c r="H562" s="35"/>
    </row>
    <row r="563" spans="5:8" s="24" customFormat="1" ht="24" customHeight="1" x14ac:dyDescent="0.15">
      <c r="E563" s="33"/>
      <c r="F563" s="34"/>
      <c r="G563" s="35"/>
      <c r="H563" s="35"/>
    </row>
    <row r="564" spans="5:8" s="24" customFormat="1" ht="24" customHeight="1" x14ac:dyDescent="0.15">
      <c r="E564" s="33"/>
      <c r="F564" s="34"/>
      <c r="G564" s="35"/>
      <c r="H564"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4"/>
  <sheetViews>
    <sheetView showGridLines="0" showZeros="0" view="pageBreakPreview" topLeftCell="A8" zoomScaleNormal="80" zoomScaleSheetLayoutView="100" workbookViewId="0">
      <selection activeCell="H48" sqref="H48"/>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6.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23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総括!B26</f>
        <v>Ｅ</v>
      </c>
      <c r="C12" s="28" t="str">
        <f>総括!C26</f>
        <v>電気設備工事</v>
      </c>
      <c r="D12" s="28"/>
      <c r="E12" s="29"/>
      <c r="F12" s="27"/>
      <c r="G12" s="30"/>
      <c r="H12" s="30" t="str">
        <f>IF(E12="","",ROUNDDOWN(E12*G12,0))</f>
        <v/>
      </c>
      <c r="I12" s="28"/>
      <c r="K12" s="31"/>
      <c r="L12" s="31"/>
      <c r="M12" s="31"/>
      <c r="N12" s="31"/>
      <c r="O12" s="31"/>
      <c r="P12" s="31"/>
      <c r="Q12" s="31">
        <f>IF(P12="",MIN(L12,N12),P12)</f>
        <v>0</v>
      </c>
      <c r="R12" s="32"/>
      <c r="S12" s="31" t="str">
        <f>IF(R12&lt;&gt;"",ROUNDDOWN(Q12*R12,IF(Q12*R12&lt;100,0,IF(Q12*R12&lt;10000,-1,-LOG10(Q12*R12)+2))),"")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t="str">
        <f>IF(E14="","",ROUNDDOWN(E14*G14,0))</f>
        <v/>
      </c>
      <c r="I14" s="28"/>
      <c r="K14" s="31"/>
      <c r="L14" s="31"/>
      <c r="M14" s="31"/>
      <c r="N14" s="31"/>
      <c r="O14" s="31"/>
      <c r="P14" s="31"/>
      <c r="Q14" s="31">
        <f t="shared" ref="Q14" si="1">IF(P14="",MIN(L14,N14),P14)</f>
        <v>0</v>
      </c>
      <c r="R14" s="32"/>
      <c r="S14" s="31" t="str">
        <f t="shared" ref="S14" si="2">IF(R14&lt;&gt;"",ROUNDDOWN(Q14*R14,IF(Q14*R14&lt;100,0,IF(Q14*R14&lt;10000,-1,-LOG10(Q14*R14)+2))),"")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38" t="s">
        <v>42</v>
      </c>
      <c r="C16" s="28" t="s">
        <v>136</v>
      </c>
      <c r="D16" s="28"/>
      <c r="E16" s="29">
        <v>1</v>
      </c>
      <c r="F16" s="27" t="s">
        <v>34</v>
      </c>
      <c r="G16" s="30"/>
      <c r="H16" s="30"/>
      <c r="I16" s="28"/>
      <c r="K16" s="31"/>
      <c r="L16" s="31"/>
      <c r="M16" s="31"/>
      <c r="N16" s="31"/>
      <c r="O16" s="31"/>
      <c r="P16" s="31"/>
      <c r="Q16" s="31">
        <f t="shared" ref="Q16" si="3">IF(P16="",MIN(L16,N16),P16)</f>
        <v>0</v>
      </c>
      <c r="R16" s="32"/>
      <c r="S16" s="31" t="str">
        <f t="shared" ref="S16" si="4">IF(R16&lt;&gt;"",ROUNDDOWN(Q16*R16,IF(Q16*R16&lt;100,0,IF(Q16*R16&lt;10000,-1,-LOG10(Q16*R16)+2))),"")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t="s">
        <v>61</v>
      </c>
      <c r="C18" s="28" t="s">
        <v>62</v>
      </c>
      <c r="D18" s="28"/>
      <c r="E18" s="29">
        <v>1</v>
      </c>
      <c r="F18" s="27" t="s">
        <v>34</v>
      </c>
      <c r="G18" s="30"/>
      <c r="H18" s="30"/>
      <c r="I18" s="28"/>
      <c r="K18" s="31"/>
      <c r="L18" s="31"/>
      <c r="M18" s="31"/>
      <c r="N18" s="31"/>
      <c r="O18" s="31"/>
      <c r="P18" s="31"/>
      <c r="Q18" s="31">
        <f t="shared" ref="Q18" si="5">IF(P18="",MIN(L18,N18),P18)</f>
        <v>0</v>
      </c>
      <c r="R18" s="32"/>
      <c r="S18" s="31" t="str">
        <f t="shared" ref="S18" si="6">IF(R18&lt;&gt;"",ROUNDDOWN(Q18*R18,IF(Q18*R18&lt;100,0,IF(Q18*R18&lt;10000,-1,-LOG10(Q18*R18)+2))),"")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t="s">
        <v>63</v>
      </c>
      <c r="C20" s="28" t="s">
        <v>64</v>
      </c>
      <c r="D20" s="28"/>
      <c r="E20" s="29">
        <v>1</v>
      </c>
      <c r="F20" s="27" t="s">
        <v>34</v>
      </c>
      <c r="G20" s="30"/>
      <c r="H20" s="30"/>
      <c r="I20" s="28"/>
      <c r="K20" s="31"/>
      <c r="L20" s="31"/>
      <c r="M20" s="31"/>
      <c r="N20" s="31"/>
      <c r="O20" s="31"/>
      <c r="P20" s="31"/>
      <c r="Q20" s="31">
        <f t="shared" ref="Q20" si="7">IF(P20="",MIN(L20,N20),P20)</f>
        <v>0</v>
      </c>
      <c r="R20" s="32"/>
      <c r="S20" s="31" t="str">
        <f t="shared" ref="S20" si="8">IF(R20&lt;&gt;"",ROUNDDOWN(Q20*R20,IF(Q20*R20&lt;100,0,IF(Q20*R20&lt;10000,-1,-LOG10(Q20*R20)+2))),"")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c r="C22" s="28"/>
      <c r="D22" s="28"/>
      <c r="E22" s="29"/>
      <c r="F22" s="27"/>
      <c r="G22" s="30"/>
      <c r="H22" s="30"/>
      <c r="I22" s="28"/>
      <c r="K22" s="31"/>
      <c r="L22" s="31"/>
      <c r="M22" s="31"/>
      <c r="N22" s="31"/>
      <c r="O22" s="31"/>
      <c r="P22" s="31"/>
      <c r="Q22" s="31">
        <f t="shared" ref="Q22" si="9">IF(P22="",MIN(L22,N22),P22)</f>
        <v>0</v>
      </c>
      <c r="R22" s="32"/>
      <c r="S22" s="31" t="str">
        <f t="shared" ref="S22" si="10">IF(R22&lt;&gt;"",ROUNDDOWN(Q22*R22,IF(Q22*R22&lt;100,0,IF(Q22*R22&lt;10000,-1,-LOG10(Q22*R22)+2))),"")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c r="C24" s="28"/>
      <c r="D24" s="28"/>
      <c r="E24" s="29"/>
      <c r="F24" s="27"/>
      <c r="G24" s="30"/>
      <c r="H24" s="30"/>
      <c r="I24" s="28"/>
      <c r="K24" s="31"/>
      <c r="L24" s="31"/>
      <c r="M24" s="31"/>
      <c r="N24" s="31"/>
      <c r="O24" s="31"/>
      <c r="P24" s="31"/>
      <c r="Q24" s="31">
        <f t="shared" ref="Q24" si="11">IF(P24="",MIN(L24,N24),P24)</f>
        <v>0</v>
      </c>
      <c r="R24" s="32"/>
      <c r="S24" s="31" t="str">
        <f t="shared" ref="S24" si="12">IF(R24&lt;&gt;"",ROUNDDOWN(Q24*R24,IF(Q24*R24&lt;100,0,IF(Q24*R24&lt;10000,-1,-LOG10(Q24*R24)+2))),"")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c r="C26" s="28"/>
      <c r="D26" s="28"/>
      <c r="E26" s="29"/>
      <c r="F26" s="27"/>
      <c r="G26" s="30"/>
      <c r="H26" s="30"/>
      <c r="I26" s="28"/>
      <c r="K26" s="31"/>
      <c r="L26" s="31"/>
      <c r="M26" s="31"/>
      <c r="N26" s="31"/>
      <c r="O26" s="31"/>
      <c r="P26" s="31"/>
      <c r="Q26" s="31">
        <f t="shared" ref="Q26" si="13">IF(P26="",MIN(L26,N26),P26)</f>
        <v>0</v>
      </c>
      <c r="R26" s="32"/>
      <c r="S26" s="31" t="str">
        <f t="shared" ref="S26" si="14">IF(R26&lt;&gt;"",ROUNDDOWN(Q26*R26,IF(Q26*R26&lt;100,0,IF(Q26*R26&lt;10000,-1,-LOG10(Q26*R26)+2))),"")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c r="C28" s="28"/>
      <c r="D28" s="28"/>
      <c r="E28" s="29"/>
      <c r="F28" s="27"/>
      <c r="G28" s="30"/>
      <c r="H28" s="30"/>
      <c r="I28" s="28"/>
      <c r="K28" s="31"/>
      <c r="L28" s="31"/>
      <c r="M28" s="31"/>
      <c r="N28" s="31"/>
      <c r="O28" s="31"/>
      <c r="P28" s="31"/>
      <c r="Q28" s="31">
        <f t="shared" ref="Q28" si="15">IF(P28="",MIN(L28,N28),P28)</f>
        <v>0</v>
      </c>
      <c r="R28" s="32"/>
      <c r="S28" s="31" t="str">
        <f t="shared" ref="S28" si="16">IF(R28&lt;&gt;"",ROUNDDOWN(Q28*R28,IF(Q28*R28&lt;100,0,IF(Q28*R28&lt;10000,-1,-LOG10(Q28*R28)+2))),"")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c r="D30" s="28"/>
      <c r="E30" s="29"/>
      <c r="F30" s="27"/>
      <c r="G30" s="30"/>
      <c r="H30" s="30"/>
      <c r="I30" s="28"/>
      <c r="K30" s="31"/>
      <c r="L30" s="31"/>
      <c r="M30" s="31"/>
      <c r="N30" s="31"/>
      <c r="O30" s="31"/>
      <c r="P30" s="31"/>
      <c r="Q30" s="31">
        <f t="shared" ref="Q30" si="17">IF(P30="",MIN(L30,N30),P30)</f>
        <v>0</v>
      </c>
      <c r="R30" s="32"/>
      <c r="S30" s="31" t="str">
        <f t="shared" ref="S30" si="18">IF(R30&lt;&gt;"",ROUNDDOWN(Q30*R30,IF(Q30*R30&lt;100,0,IF(Q30*R30&lt;10000,-1,-LOG10(Q30*R30)+2))),"")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c r="D32" s="28"/>
      <c r="E32" s="29"/>
      <c r="F32" s="27"/>
      <c r="G32" s="30"/>
      <c r="H32" s="30"/>
      <c r="I32" s="28"/>
      <c r="K32" s="31"/>
      <c r="L32" s="31"/>
      <c r="M32" s="31"/>
      <c r="N32" s="31"/>
      <c r="O32" s="31"/>
      <c r="P32" s="31"/>
      <c r="Q32" s="31">
        <f t="shared" ref="Q32" si="19">IF(P32="",MIN(L32,N32),P32)</f>
        <v>0</v>
      </c>
      <c r="R32" s="32"/>
      <c r="S32" s="31" t="str">
        <f t="shared" ref="S32" si="20">IF(R32&lt;&gt;"",ROUNDDOWN(Q32*R32,IF(Q32*R32&lt;100,0,IF(Q32*R32&lt;10000,-1,-LOG10(Q32*R32)+2))),"")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1">IF(P34="",MIN(L34,N34),P34)</f>
        <v>0</v>
      </c>
      <c r="R34" s="32"/>
      <c r="S34" s="31" t="str">
        <f t="shared" ref="S34" si="22">IF(R34&lt;&gt;"",ROUNDDOWN(Q34*R34,IF(Q34*R34&lt;100,0,IF(Q34*R34&lt;10000,-1,-LOG10(Q34*R34)+2))),"")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3">IF(P36="",MIN(L36,N36),P36)</f>
        <v>0</v>
      </c>
      <c r="R36" s="32"/>
      <c r="S36" s="31" t="str">
        <f t="shared" ref="S36" si="24">IF(R36&lt;&gt;"",ROUNDDOWN(Q36*R36,IF(Q36*R36&lt;100,0,IF(Q36*R36&lt;10000,-1,-LOG10(Q36*R36)+2))),"")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5">IF(P38="",MIN(L38,N38),P38)</f>
        <v>0</v>
      </c>
      <c r="R38" s="32"/>
      <c r="S38" s="31" t="str">
        <f t="shared" ref="S38" si="26">IF(R38&lt;&gt;"",ROUNDDOWN(Q38*R38,IF(Q38*R38&lt;100,0,IF(Q38*R38&lt;10000,-1,-LOG10(Q38*R38)+2))),"")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7">IF(P40="",MIN(L40,N40),P40)</f>
        <v>0</v>
      </c>
      <c r="R40" s="32"/>
      <c r="S40" s="31" t="str">
        <f t="shared" ref="S40" si="28">IF(R40&lt;&gt;"",ROUNDDOWN(Q40*R40,IF(Q40*R40&lt;100,0,IF(Q40*R40&lt;10000,-1,-LOG10(Q40*R40)+2))),"")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29">IF(P42="",MIN(L42,N42),P42)</f>
        <v>0</v>
      </c>
      <c r="R42" s="32"/>
      <c r="S42" s="31" t="str">
        <f t="shared" ref="S42" si="30">IF(R42&lt;&gt;"",ROUNDDOWN(Q42*R42,IF(Q42*R42&lt;100,0,IF(Q42*R42&lt;10000,-1,-LOG10(Q42*R42)+2))),"")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1">IF(P44="",MIN(L44,N44),P44)</f>
        <v>0</v>
      </c>
      <c r="R44" s="32"/>
      <c r="S44" s="31" t="str">
        <f t="shared" ref="S44" si="32">IF(R44&lt;&gt;"",ROUNDDOWN(Q44*R44,IF(Q44*R44&lt;100,0,IF(Q44*R44&lt;10000,-1,-LOG10(Q44*R44)+2))),"")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3">IF(P46="",MIN(L46,N46),P46)</f>
        <v>0</v>
      </c>
      <c r="R46" s="32"/>
      <c r="S46" s="31" t="str">
        <f t="shared" ref="S46" si="34">IF(R46&lt;&gt;"",ROUNDDOWN(Q46*R46,IF(Q46*R46&lt;100,0,IF(Q46*R46&lt;10000,-1,-LOG10(Q46*R46)+2))),"")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
        <v>31</v>
      </c>
      <c r="D48" s="28"/>
      <c r="E48" s="29"/>
      <c r="F48" s="27"/>
      <c r="G48" s="30"/>
      <c r="H48" s="30"/>
      <c r="I48" s="28"/>
      <c r="K48" s="31"/>
      <c r="L48" s="31"/>
      <c r="M48" s="31"/>
      <c r="N48" s="31"/>
      <c r="O48" s="31"/>
      <c r="P48" s="31"/>
      <c r="Q48" s="31">
        <f t="shared" ref="Q48" si="35">IF(P48="",MIN(L48,N48),P48)</f>
        <v>0</v>
      </c>
      <c r="R48" s="32"/>
      <c r="S48" s="31" t="str">
        <f t="shared" ref="S48" si="36">IF(R48&lt;&gt;"",ROUNDDOWN(Q48*R48,IF(Q48*R48&lt;100,0,IF(Q48*R48&lt;10000,-1,-LOG10(Q48*R48)+2))),"")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t="str">
        <f>IF(E50="","",ROUNDDOWN(E50*G50,0))</f>
        <v/>
      </c>
      <c r="I50" s="28"/>
      <c r="K50" s="31"/>
      <c r="L50" s="31"/>
      <c r="M50" s="31"/>
      <c r="N50" s="31"/>
      <c r="O50" s="31"/>
      <c r="P50" s="31"/>
      <c r="Q50" s="31">
        <f t="shared" ref="Q50" si="37">IF(P50="",MIN(L50,N50),P50)</f>
        <v>0</v>
      </c>
      <c r="R50" s="32"/>
      <c r="S50" s="31" t="str">
        <f t="shared" ref="S50" si="38">IF(R50&lt;&gt;"",ROUNDDOWN(Q50*R50,IF(Q50*R50&lt;100,0,IF(Q50*R50&lt;10000,-1,-LOG10(Q50*R50)+2))),"")</f>
        <v/>
      </c>
    </row>
    <row r="51" spans="2:19" s="24" customFormat="1" ht="12" customHeight="1" x14ac:dyDescent="0.15">
      <c r="B51" s="20"/>
      <c r="C51" s="21"/>
      <c r="D51" s="21"/>
      <c r="E51" s="22"/>
      <c r="F51" s="20"/>
      <c r="G51" s="23"/>
      <c r="H51" s="23"/>
      <c r="I51" s="21"/>
      <c r="K51" s="25"/>
      <c r="L51" s="25"/>
      <c r="M51" s="25"/>
      <c r="N51" s="25"/>
      <c r="O51" s="25"/>
      <c r="P51" s="25"/>
      <c r="Q51" s="25"/>
      <c r="R51" s="26"/>
      <c r="S51" s="25"/>
    </row>
    <row r="52" spans="2:19" s="24" customFormat="1" ht="12" customHeight="1" x14ac:dyDescent="0.15">
      <c r="B52" s="27"/>
      <c r="C52" s="28"/>
      <c r="D52" s="28"/>
      <c r="E52" s="29"/>
      <c r="F52" s="27"/>
      <c r="G52" s="30"/>
      <c r="H52" s="30" t="str">
        <f>IF(E52="","",ROUNDDOWN(E52*G52,0))</f>
        <v/>
      </c>
      <c r="I52" s="28"/>
      <c r="K52" s="31"/>
      <c r="L52" s="31"/>
      <c r="M52" s="31"/>
      <c r="N52" s="31"/>
      <c r="O52" s="31"/>
      <c r="P52" s="31"/>
      <c r="Q52" s="31">
        <f t="shared" ref="Q52" si="39">IF(P52="",MIN(L52,N52),P52)</f>
        <v>0</v>
      </c>
      <c r="R52" s="32"/>
      <c r="S52" s="31" t="str">
        <f t="shared" ref="S52" si="40">IF(R52&lt;&gt;"",ROUNDDOWN(Q52*R52,IF(Q52*R52&lt;100,0,IF(Q52*R52&lt;10000,-1,-LOG10(Q52*R52)+2))),"")</f>
        <v/>
      </c>
    </row>
    <row r="53" spans="2:19" s="24" customFormat="1" ht="12" customHeight="1" x14ac:dyDescent="0.15">
      <c r="B53" s="20"/>
      <c r="C53" s="21"/>
      <c r="D53" s="21"/>
      <c r="E53" s="22"/>
      <c r="F53" s="20"/>
      <c r="G53" s="23"/>
      <c r="H53" s="23"/>
      <c r="I53" s="21"/>
      <c r="K53" s="25"/>
      <c r="L53" s="25"/>
      <c r="M53" s="25"/>
      <c r="N53" s="25"/>
      <c r="O53" s="25"/>
      <c r="P53" s="25"/>
      <c r="Q53" s="25"/>
      <c r="R53" s="26"/>
      <c r="S53" s="25"/>
    </row>
    <row r="54" spans="2:19" s="24" customFormat="1" ht="12" customHeight="1" x14ac:dyDescent="0.15">
      <c r="B54" s="27"/>
      <c r="C54" s="28"/>
      <c r="D54" s="28"/>
      <c r="E54" s="29"/>
      <c r="F54" s="27"/>
      <c r="G54" s="30"/>
      <c r="H54" s="30" t="str">
        <f>IF(E54="","",ROUNDDOWN(E54*G54,0))</f>
        <v/>
      </c>
      <c r="I54" s="28"/>
      <c r="K54" s="31"/>
      <c r="L54" s="31"/>
      <c r="M54" s="31"/>
      <c r="N54" s="31"/>
      <c r="O54" s="31"/>
      <c r="P54" s="31"/>
      <c r="Q54" s="31">
        <f t="shared" ref="Q54" si="41">IF(P54="",MIN(L54,N54),P54)</f>
        <v>0</v>
      </c>
      <c r="R54" s="32"/>
      <c r="S54" s="31" t="str">
        <f t="shared" ref="S54" si="42">IF(R54&lt;&gt;"",ROUNDDOWN(Q54*R54,IF(Q54*R54&lt;100,0,IF(Q54*R54&lt;10000,-1,-LOG10(Q54*R54)+2))),"")</f>
        <v/>
      </c>
    </row>
    <row r="55" spans="2:19" s="24" customFormat="1" ht="12" customHeight="1" x14ac:dyDescent="0.15">
      <c r="B55" s="20"/>
      <c r="C55" s="21"/>
      <c r="D55" s="21"/>
      <c r="E55" s="22"/>
      <c r="F55" s="20"/>
      <c r="G55" s="23"/>
      <c r="H55" s="23"/>
      <c r="I55" s="21"/>
      <c r="K55" s="25"/>
      <c r="L55" s="25"/>
      <c r="M55" s="25"/>
      <c r="N55" s="25"/>
      <c r="O55" s="25"/>
      <c r="P55" s="25"/>
      <c r="Q55" s="25"/>
      <c r="R55" s="26"/>
      <c r="S55" s="25"/>
    </row>
    <row r="56" spans="2:19" s="24" customFormat="1" ht="12" customHeight="1" x14ac:dyDescent="0.15">
      <c r="B56" s="27"/>
      <c r="C56" s="28"/>
      <c r="D56" s="28"/>
      <c r="E56" s="29"/>
      <c r="F56" s="27"/>
      <c r="G56" s="30"/>
      <c r="H56" s="30" t="str">
        <f>IF(E56="","",ROUNDDOWN(E56*G56,0))</f>
        <v/>
      </c>
      <c r="I56" s="28"/>
      <c r="K56" s="31"/>
      <c r="L56" s="31"/>
      <c r="M56" s="31"/>
      <c r="N56" s="31"/>
      <c r="O56" s="31"/>
      <c r="P56" s="31"/>
      <c r="Q56" s="31">
        <f t="shared" ref="Q56" si="43">IF(P56="",MIN(L56,N56),P56)</f>
        <v>0</v>
      </c>
      <c r="R56" s="32"/>
      <c r="S56" s="31" t="str">
        <f t="shared" ref="S56" si="44">IF(R56&lt;&gt;"",ROUNDDOWN(Q56*R56,IF(Q56*R56&lt;100,0,IF(Q56*R56&lt;10000,-1,-LOG10(Q56*R56)+2))),"")</f>
        <v/>
      </c>
    </row>
    <row r="57" spans="2:19" s="24" customFormat="1" ht="12" customHeight="1" x14ac:dyDescent="0.15">
      <c r="B57" s="20"/>
      <c r="C57" s="21"/>
      <c r="D57" s="21"/>
      <c r="E57" s="22"/>
      <c r="F57" s="20"/>
      <c r="G57" s="23"/>
      <c r="H57" s="23"/>
      <c r="I57" s="21"/>
      <c r="K57" s="25"/>
      <c r="L57" s="25"/>
      <c r="M57" s="25"/>
      <c r="N57" s="25"/>
      <c r="O57" s="25"/>
      <c r="P57" s="25"/>
      <c r="Q57" s="25"/>
      <c r="R57" s="26"/>
      <c r="S57" s="25"/>
    </row>
    <row r="58" spans="2:19" s="24" customFormat="1" ht="12" customHeight="1" x14ac:dyDescent="0.15">
      <c r="B58" s="27"/>
      <c r="C58" s="28"/>
      <c r="D58" s="28"/>
      <c r="E58" s="29"/>
      <c r="F58" s="27"/>
      <c r="G58" s="30"/>
      <c r="H58" s="30" t="str">
        <f>IF(E58="","",ROUNDDOWN(E58*G58,0))</f>
        <v/>
      </c>
      <c r="I58" s="28"/>
      <c r="K58" s="31"/>
      <c r="L58" s="31"/>
      <c r="M58" s="31"/>
      <c r="N58" s="31"/>
      <c r="O58" s="31"/>
      <c r="P58" s="31"/>
      <c r="Q58" s="31">
        <f t="shared" ref="Q58" si="45">IF(P58="",MIN(L58,N58),P58)</f>
        <v>0</v>
      </c>
      <c r="R58" s="32"/>
      <c r="S58" s="31" t="str">
        <f t="shared" ref="S58" si="46">IF(R58&lt;&gt;"",ROUNDDOWN(Q58*R58,IF(Q58*R58&lt;100,0,IF(Q58*R58&lt;10000,-1,-LOG10(Q58*R58)+2))),"")</f>
        <v/>
      </c>
    </row>
    <row r="59" spans="2:19" s="24" customFormat="1" ht="12" customHeight="1" x14ac:dyDescent="0.15">
      <c r="B59" s="20"/>
      <c r="C59" s="21"/>
      <c r="D59" s="21"/>
      <c r="E59" s="22"/>
      <c r="F59" s="20"/>
      <c r="G59" s="23"/>
      <c r="H59" s="23"/>
      <c r="I59" s="21"/>
      <c r="K59" s="25"/>
      <c r="L59" s="25"/>
      <c r="M59" s="25"/>
      <c r="N59" s="25"/>
      <c r="O59" s="25"/>
      <c r="P59" s="25"/>
      <c r="Q59" s="25"/>
      <c r="R59" s="26"/>
      <c r="S59" s="25"/>
    </row>
    <row r="60" spans="2:19" s="24" customFormat="1" ht="12" customHeight="1" x14ac:dyDescent="0.15">
      <c r="B60" s="27"/>
      <c r="C60" s="28"/>
      <c r="D60" s="28"/>
      <c r="E60" s="29"/>
      <c r="F60" s="27"/>
      <c r="G60" s="30"/>
      <c r="H60" s="30" t="str">
        <f>IF(E60="","",ROUNDDOWN(E60*G60,0))</f>
        <v/>
      </c>
      <c r="I60" s="28"/>
      <c r="K60" s="31"/>
      <c r="L60" s="31"/>
      <c r="M60" s="31"/>
      <c r="N60" s="31"/>
      <c r="O60" s="31"/>
      <c r="P60" s="31"/>
      <c r="Q60" s="31">
        <f t="shared" ref="Q60" si="47">IF(P60="",MIN(L60,N60),P60)</f>
        <v>0</v>
      </c>
      <c r="R60" s="32"/>
      <c r="S60" s="31" t="str">
        <f t="shared" ref="S60" si="48">IF(R60&lt;&gt;"",ROUNDDOWN(Q60*R60,IF(Q60*R60&lt;100,0,IF(Q60*R60&lt;10000,-1,-LOG10(Q60*R60)+2))),"")</f>
        <v/>
      </c>
    </row>
    <row r="61" spans="2:19" s="24" customFormat="1" ht="12" customHeight="1" x14ac:dyDescent="0.15">
      <c r="B61" s="20"/>
      <c r="C61" s="21"/>
      <c r="D61" s="21"/>
      <c r="E61" s="22"/>
      <c r="F61" s="20"/>
      <c r="G61" s="23"/>
      <c r="H61" s="23"/>
      <c r="I61" s="21"/>
      <c r="K61" s="25"/>
      <c r="L61" s="25"/>
      <c r="M61" s="25"/>
      <c r="N61" s="25"/>
      <c r="O61" s="25"/>
      <c r="P61" s="25"/>
      <c r="Q61" s="25"/>
      <c r="R61" s="26"/>
      <c r="S61" s="25"/>
    </row>
    <row r="62" spans="2:19" s="24" customFormat="1" ht="12" customHeight="1" x14ac:dyDescent="0.15">
      <c r="B62" s="27"/>
      <c r="C62" s="28"/>
      <c r="D62" s="28"/>
      <c r="E62" s="29"/>
      <c r="F62" s="27"/>
      <c r="G62" s="30"/>
      <c r="H62" s="30" t="str">
        <f>IF(E62="","",ROUNDDOWN(E62*G62,0))</f>
        <v/>
      </c>
      <c r="I62" s="28"/>
      <c r="K62" s="31"/>
      <c r="L62" s="31"/>
      <c r="M62" s="31"/>
      <c r="N62" s="31"/>
      <c r="O62" s="31"/>
      <c r="P62" s="31"/>
      <c r="Q62" s="31">
        <f t="shared" ref="Q62" si="49">IF(P62="",MIN(L62,N62),P62)</f>
        <v>0</v>
      </c>
      <c r="R62" s="32"/>
      <c r="S62" s="31" t="str">
        <f t="shared" ref="S62" si="50">IF(R62&lt;&gt;"",ROUNDDOWN(Q62*R62,IF(Q62*R62&lt;100,0,IF(Q62*R62&lt;10000,-1,-LOG10(Q62*R62)+2))),"")</f>
        <v/>
      </c>
    </row>
    <row r="63" spans="2:19" s="24" customFormat="1" ht="12" customHeight="1" x14ac:dyDescent="0.15">
      <c r="B63" s="20"/>
      <c r="C63" s="21"/>
      <c r="D63" s="21"/>
      <c r="E63" s="22"/>
      <c r="F63" s="20"/>
      <c r="G63" s="23"/>
      <c r="H63" s="23"/>
      <c r="I63" s="21"/>
      <c r="K63" s="25"/>
      <c r="L63" s="25"/>
      <c r="M63" s="25"/>
      <c r="N63" s="25"/>
      <c r="O63" s="25"/>
      <c r="P63" s="25"/>
      <c r="Q63" s="25"/>
      <c r="R63" s="26"/>
      <c r="S63" s="25"/>
    </row>
    <row r="64" spans="2:19" s="24" customFormat="1" ht="12" customHeight="1" x14ac:dyDescent="0.15">
      <c r="B64" s="27"/>
      <c r="C64" s="28"/>
      <c r="D64" s="28"/>
      <c r="E64" s="29"/>
      <c r="F64" s="27"/>
      <c r="G64" s="30"/>
      <c r="H64" s="30" t="str">
        <f>IF(E64="","",ROUNDDOWN(E64*G64,0))</f>
        <v/>
      </c>
      <c r="I64" s="28"/>
      <c r="K64" s="31"/>
      <c r="L64" s="31"/>
      <c r="M64" s="31"/>
      <c r="N64" s="31"/>
      <c r="O64" s="31"/>
      <c r="P64" s="31"/>
      <c r="Q64" s="31">
        <f t="shared" ref="Q64" si="51">IF(P64="",MIN(L64,N64),P64)</f>
        <v>0</v>
      </c>
      <c r="R64" s="32"/>
      <c r="S64" s="31" t="str">
        <f t="shared" ref="S64" si="52">IF(R64&lt;&gt;"",ROUNDDOWN(Q64*R64,IF(Q64*R64&lt;100,0,IF(Q64*R64&lt;10000,-1,-LOG10(Q64*R64)+2))),"")</f>
        <v/>
      </c>
    </row>
    <row r="65" spans="2:19" s="24" customFormat="1" ht="12" customHeight="1" x14ac:dyDescent="0.15">
      <c r="B65" s="20"/>
      <c r="C65" s="21"/>
      <c r="D65" s="21"/>
      <c r="E65" s="22"/>
      <c r="F65" s="20"/>
      <c r="G65" s="23"/>
      <c r="H65" s="23"/>
      <c r="I65" s="21"/>
      <c r="K65" s="25"/>
      <c r="L65" s="25"/>
      <c r="M65" s="25"/>
      <c r="N65" s="25"/>
      <c r="O65" s="25"/>
      <c r="P65" s="25"/>
      <c r="Q65" s="25"/>
      <c r="R65" s="26"/>
      <c r="S65" s="25"/>
    </row>
    <row r="66" spans="2:19" s="24" customFormat="1" ht="12" customHeight="1" x14ac:dyDescent="0.15">
      <c r="B66" s="27"/>
      <c r="C66" s="28"/>
      <c r="D66" s="28"/>
      <c r="E66" s="29"/>
      <c r="F66" s="27"/>
      <c r="G66" s="30"/>
      <c r="H66" s="30" t="str">
        <f>IF(E66="","",ROUNDDOWN(E66*G66,0))</f>
        <v/>
      </c>
      <c r="I66" s="28"/>
      <c r="K66" s="31"/>
      <c r="L66" s="31"/>
      <c r="M66" s="31"/>
      <c r="N66" s="31"/>
      <c r="O66" s="31"/>
      <c r="P66" s="31"/>
      <c r="Q66" s="31">
        <f t="shared" ref="Q66" si="53">IF(P66="",MIN(L66,N66),P66)</f>
        <v>0</v>
      </c>
      <c r="R66" s="32"/>
      <c r="S66" s="31" t="str">
        <f t="shared" ref="S66" si="54">IF(R66&lt;&gt;"",ROUNDDOWN(Q66*R66,IF(Q66*R66&lt;100,0,IF(Q66*R66&lt;10000,-1,-LOG10(Q66*R66)+2))),"")</f>
        <v/>
      </c>
    </row>
    <row r="67" spans="2:19" s="24" customFormat="1" ht="12" customHeight="1" x14ac:dyDescent="0.15">
      <c r="B67" s="20"/>
      <c r="C67" s="21"/>
      <c r="D67" s="21"/>
      <c r="E67" s="22"/>
      <c r="F67" s="20"/>
      <c r="G67" s="23"/>
      <c r="H67" s="23"/>
      <c r="I67" s="21"/>
      <c r="K67" s="25"/>
      <c r="L67" s="25"/>
      <c r="M67" s="25"/>
      <c r="N67" s="25"/>
      <c r="O67" s="25"/>
      <c r="P67" s="25"/>
      <c r="Q67" s="25"/>
      <c r="R67" s="26"/>
      <c r="S67" s="25"/>
    </row>
    <row r="68" spans="2:19" s="24" customFormat="1" ht="12" customHeight="1" x14ac:dyDescent="0.15">
      <c r="B68" s="27"/>
      <c r="C68" s="28"/>
      <c r="D68" s="28"/>
      <c r="E68" s="29"/>
      <c r="F68" s="27"/>
      <c r="G68" s="30"/>
      <c r="H68" s="30" t="str">
        <f>IF(E68="","",ROUNDDOWN(E68*G68,0))</f>
        <v/>
      </c>
      <c r="I68" s="28"/>
      <c r="K68" s="31"/>
      <c r="L68" s="31"/>
      <c r="M68" s="31"/>
      <c r="N68" s="31"/>
      <c r="O68" s="31"/>
      <c r="P68" s="31"/>
      <c r="Q68" s="31">
        <f t="shared" ref="Q68" si="55">IF(P68="",MIN(L68,N68),P68)</f>
        <v>0</v>
      </c>
      <c r="R68" s="32"/>
      <c r="S68" s="31" t="str">
        <f t="shared" ref="S68" si="56">IF(R68&lt;&gt;"",ROUNDDOWN(Q68*R68,IF(Q68*R68&lt;100,0,IF(Q68*R68&lt;10000,-1,-LOG10(Q68*R68)+2))),"")</f>
        <v/>
      </c>
    </row>
    <row r="69" spans="2:19" s="24" customFormat="1" ht="12" customHeight="1" x14ac:dyDescent="0.15">
      <c r="B69" s="20"/>
      <c r="C69" s="21"/>
      <c r="D69" s="21"/>
      <c r="E69" s="22"/>
      <c r="F69" s="20"/>
      <c r="G69" s="23"/>
      <c r="H69" s="23"/>
      <c r="I69" s="21"/>
      <c r="K69" s="25"/>
      <c r="L69" s="25"/>
      <c r="M69" s="25"/>
      <c r="N69" s="25"/>
      <c r="O69" s="25"/>
      <c r="P69" s="25"/>
      <c r="Q69" s="25"/>
      <c r="R69" s="26"/>
      <c r="S69" s="25"/>
    </row>
    <row r="70" spans="2:19" s="24" customFormat="1" ht="12" customHeight="1" x14ac:dyDescent="0.15">
      <c r="B70" s="27"/>
      <c r="C70" s="28"/>
      <c r="D70" s="28"/>
      <c r="E70" s="29"/>
      <c r="F70" s="27"/>
      <c r="G70" s="30"/>
      <c r="H70" s="30" t="str">
        <f>IF(E70="","",ROUNDDOWN(E70*G70,0))</f>
        <v/>
      </c>
      <c r="I70" s="28"/>
      <c r="K70" s="31"/>
      <c r="L70" s="31"/>
      <c r="M70" s="31"/>
      <c r="N70" s="31"/>
      <c r="O70" s="31"/>
      <c r="P70" s="31"/>
      <c r="Q70" s="31">
        <f t="shared" ref="Q70" si="57">IF(P70="",MIN(L70,N70),P70)</f>
        <v>0</v>
      </c>
      <c r="R70" s="32"/>
      <c r="S70" s="31" t="str">
        <f t="shared" ref="S70" si="58">IF(R70&lt;&gt;"",ROUNDDOWN(Q70*R70,IF(Q70*R70&lt;100,0,IF(Q70*R70&lt;10000,-1,-LOG10(Q70*R70)+2))),"")</f>
        <v/>
      </c>
    </row>
    <row r="71" spans="2:19" s="24" customFormat="1" ht="12" customHeight="1" x14ac:dyDescent="0.15">
      <c r="B71" s="20"/>
      <c r="C71" s="21"/>
      <c r="D71" s="21"/>
      <c r="E71" s="22"/>
      <c r="F71" s="20"/>
      <c r="G71" s="23"/>
      <c r="H71" s="23"/>
      <c r="I71" s="21"/>
      <c r="K71" s="25"/>
      <c r="L71" s="25"/>
      <c r="M71" s="25"/>
      <c r="N71" s="25"/>
      <c r="O71" s="25"/>
      <c r="P71" s="25"/>
      <c r="Q71" s="25"/>
      <c r="R71" s="26"/>
      <c r="S71" s="25"/>
    </row>
    <row r="72" spans="2:19" s="24" customFormat="1" ht="12" customHeight="1" x14ac:dyDescent="0.15">
      <c r="B72" s="27"/>
      <c r="C72" s="28"/>
      <c r="D72" s="28"/>
      <c r="E72" s="29"/>
      <c r="F72" s="27"/>
      <c r="G72" s="30"/>
      <c r="H72" s="30" t="str">
        <f>IF(E72="","",ROUNDDOWN(E72*G72,0))</f>
        <v/>
      </c>
      <c r="I72" s="28"/>
      <c r="K72" s="31"/>
      <c r="L72" s="31"/>
      <c r="M72" s="31"/>
      <c r="N72" s="31"/>
      <c r="O72" s="31"/>
      <c r="P72" s="31"/>
      <c r="Q72" s="31">
        <f t="shared" ref="Q72" si="59">IF(P72="",MIN(L72,N72),P72)</f>
        <v>0</v>
      </c>
      <c r="R72" s="32"/>
      <c r="S72" s="31" t="str">
        <f t="shared" ref="S72" si="60">IF(R72&lt;&gt;"",ROUNDDOWN(Q72*R72,IF(Q72*R72&lt;100,0,IF(Q72*R72&lt;10000,-1,-LOG10(Q72*R72)+2))),"")</f>
        <v/>
      </c>
    </row>
    <row r="73" spans="2:19" s="24" customFormat="1" ht="12" customHeight="1" x14ac:dyDescent="0.15">
      <c r="B73" s="20"/>
      <c r="C73" s="21"/>
      <c r="D73" s="21"/>
      <c r="E73" s="22"/>
      <c r="F73" s="20"/>
      <c r="G73" s="23"/>
      <c r="H73" s="23"/>
      <c r="I73" s="21"/>
      <c r="K73" s="25"/>
      <c r="L73" s="25"/>
      <c r="M73" s="25"/>
      <c r="N73" s="25"/>
      <c r="O73" s="25"/>
      <c r="P73" s="25"/>
      <c r="Q73" s="25"/>
      <c r="R73" s="26"/>
      <c r="S73" s="25"/>
    </row>
    <row r="74" spans="2:19" s="24" customFormat="1" ht="12" customHeight="1" x14ac:dyDescent="0.15">
      <c r="B74" s="27"/>
      <c r="C74" s="28"/>
      <c r="D74" s="28"/>
      <c r="E74" s="29"/>
      <c r="F74" s="27"/>
      <c r="G74" s="30"/>
      <c r="H74" s="30" t="str">
        <f>IF(E74="","",ROUNDDOWN(E74*G74,0))</f>
        <v/>
      </c>
      <c r="I74" s="28"/>
      <c r="K74" s="31"/>
      <c r="L74" s="31"/>
      <c r="M74" s="31"/>
      <c r="N74" s="31"/>
      <c r="O74" s="31"/>
      <c r="P74" s="31"/>
      <c r="Q74" s="31">
        <f t="shared" ref="Q74" si="61">IF(P74="",MIN(L74,N74),P74)</f>
        <v>0</v>
      </c>
      <c r="R74" s="32"/>
      <c r="S74" s="31" t="str">
        <f t="shared" ref="S74" si="62">IF(R74&lt;&gt;"",ROUNDDOWN(Q74*R74,IF(Q74*R74&lt;100,0,IF(Q74*R74&lt;10000,-1,-LOG10(Q74*R74)+2))),"")</f>
        <v/>
      </c>
    </row>
    <row r="75" spans="2:19" s="24" customFormat="1" ht="12" customHeight="1" x14ac:dyDescent="0.15">
      <c r="B75" s="20"/>
      <c r="C75" s="21"/>
      <c r="D75" s="21"/>
      <c r="E75" s="22"/>
      <c r="F75" s="20"/>
      <c r="G75" s="23"/>
      <c r="H75" s="23"/>
      <c r="I75" s="21"/>
      <c r="K75" s="25"/>
      <c r="L75" s="25"/>
      <c r="M75" s="25"/>
      <c r="N75" s="25"/>
      <c r="O75" s="25"/>
      <c r="P75" s="25"/>
      <c r="Q75" s="25"/>
      <c r="R75" s="26"/>
      <c r="S75" s="25"/>
    </row>
    <row r="76" spans="2:19" s="24" customFormat="1" ht="12" customHeight="1" x14ac:dyDescent="0.15">
      <c r="B76" s="27"/>
      <c r="C76" s="28"/>
      <c r="D76" s="28"/>
      <c r="E76" s="29"/>
      <c r="F76" s="27"/>
      <c r="G76" s="30"/>
      <c r="H76" s="30" t="str">
        <f>IF(E76="","",ROUNDDOWN(E76*G76,0))</f>
        <v/>
      </c>
      <c r="I76" s="28"/>
      <c r="K76" s="31"/>
      <c r="L76" s="31"/>
      <c r="M76" s="31"/>
      <c r="N76" s="31"/>
      <c r="O76" s="31"/>
      <c r="P76" s="31"/>
      <c r="Q76" s="31">
        <f t="shared" ref="Q76" si="63">IF(P76="",MIN(L76,N76),P76)</f>
        <v>0</v>
      </c>
      <c r="R76" s="32"/>
      <c r="S76" s="31" t="str">
        <f t="shared" ref="S76" si="64">IF(R76&lt;&gt;"",ROUNDDOWN(Q76*R76,IF(Q76*R76&lt;100,0,IF(Q76*R76&lt;10000,-1,-LOG10(Q76*R76)+2))),"")</f>
        <v/>
      </c>
    </row>
    <row r="77" spans="2:19" s="24" customFormat="1" ht="12" customHeight="1" x14ac:dyDescent="0.15">
      <c r="B77" s="20"/>
      <c r="C77" s="21"/>
      <c r="D77" s="21"/>
      <c r="E77" s="22"/>
      <c r="F77" s="20"/>
      <c r="G77" s="23"/>
      <c r="H77" s="23"/>
      <c r="I77" s="21"/>
      <c r="K77" s="25"/>
      <c r="L77" s="25"/>
      <c r="M77" s="25"/>
      <c r="N77" s="25"/>
      <c r="O77" s="25"/>
      <c r="P77" s="25"/>
      <c r="Q77" s="25"/>
      <c r="R77" s="26"/>
      <c r="S77" s="25"/>
    </row>
    <row r="78" spans="2:19" s="24" customFormat="1" ht="12" customHeight="1" x14ac:dyDescent="0.15">
      <c r="B78" s="27"/>
      <c r="C78" s="28"/>
      <c r="D78" s="28"/>
      <c r="E78" s="29"/>
      <c r="F78" s="27"/>
      <c r="G78" s="30"/>
      <c r="H78" s="30" t="str">
        <f>IF(E78="","",ROUNDDOWN(E78*G78,0))</f>
        <v/>
      </c>
      <c r="I78" s="28"/>
      <c r="K78" s="31"/>
      <c r="L78" s="31"/>
      <c r="M78" s="31"/>
      <c r="N78" s="31"/>
      <c r="O78" s="31"/>
      <c r="P78" s="31"/>
      <c r="Q78" s="31">
        <f t="shared" ref="Q78" si="65">IF(P78="",MIN(L78,N78),P78)</f>
        <v>0</v>
      </c>
      <c r="R78" s="32"/>
      <c r="S78" s="31" t="str">
        <f t="shared" ref="S78" si="66">IF(R78&lt;&gt;"",ROUNDDOWN(Q78*R78,IF(Q78*R78&lt;100,0,IF(Q78*R78&lt;10000,-1,-LOG10(Q78*R78)+2))),"")</f>
        <v/>
      </c>
    </row>
    <row r="79" spans="2:19" s="24" customFormat="1" ht="12" customHeight="1" x14ac:dyDescent="0.15">
      <c r="B79" s="20"/>
      <c r="C79" s="21"/>
      <c r="D79" s="21"/>
      <c r="E79" s="22"/>
      <c r="F79" s="20"/>
      <c r="G79" s="23"/>
      <c r="H79" s="23"/>
      <c r="I79" s="21"/>
      <c r="K79" s="25"/>
      <c r="L79" s="25"/>
      <c r="M79" s="25"/>
      <c r="N79" s="25"/>
      <c r="O79" s="25"/>
      <c r="P79" s="25"/>
      <c r="Q79" s="25"/>
      <c r="R79" s="26"/>
      <c r="S79" s="25"/>
    </row>
    <row r="80" spans="2:19" s="24" customFormat="1" ht="12" customHeight="1" x14ac:dyDescent="0.15">
      <c r="B80" s="27"/>
      <c r="C80" s="28"/>
      <c r="D80" s="28"/>
      <c r="E80" s="29"/>
      <c r="F80" s="27"/>
      <c r="G80" s="30"/>
      <c r="H80" s="30" t="str">
        <f>IF(E80="","",ROUNDDOWN(E80*G80,0))</f>
        <v/>
      </c>
      <c r="I80" s="28"/>
      <c r="K80" s="31"/>
      <c r="L80" s="31"/>
      <c r="M80" s="31"/>
      <c r="N80" s="31"/>
      <c r="O80" s="31"/>
      <c r="P80" s="31"/>
      <c r="Q80" s="31">
        <f t="shared" ref="Q80" si="67">IF(P80="",MIN(L80,N80),P80)</f>
        <v>0</v>
      </c>
      <c r="R80" s="32"/>
      <c r="S80" s="31" t="str">
        <f t="shared" ref="S80" si="68">IF(R80&lt;&gt;"",ROUNDDOWN(Q80*R80,IF(Q80*R80&lt;100,0,IF(Q80*R80&lt;10000,-1,-LOG10(Q80*R80)+2))),"")</f>
        <v/>
      </c>
    </row>
    <row r="81" spans="2:19" s="24" customFormat="1" ht="12" customHeight="1" x14ac:dyDescent="0.15">
      <c r="B81" s="20"/>
      <c r="C81" s="21"/>
      <c r="D81" s="21"/>
      <c r="E81" s="22"/>
      <c r="F81" s="20"/>
      <c r="G81" s="23"/>
      <c r="H81" s="23"/>
      <c r="I81" s="21"/>
      <c r="K81" s="25"/>
      <c r="L81" s="25"/>
      <c r="M81" s="25"/>
      <c r="N81" s="25"/>
      <c r="O81" s="25"/>
      <c r="P81" s="25"/>
      <c r="Q81" s="25"/>
      <c r="R81" s="26"/>
      <c r="S81" s="25"/>
    </row>
    <row r="82" spans="2:19" s="24" customFormat="1" ht="12" customHeight="1" x14ac:dyDescent="0.15">
      <c r="B82" s="27"/>
      <c r="C82" s="28"/>
      <c r="D82" s="28"/>
      <c r="E82" s="29"/>
      <c r="F82" s="27"/>
      <c r="G82" s="30"/>
      <c r="H82" s="30" t="str">
        <f>IF(E82="","",ROUNDDOWN(E82*G82,0))</f>
        <v/>
      </c>
      <c r="I82" s="28"/>
      <c r="K82" s="31"/>
      <c r="L82" s="31"/>
      <c r="M82" s="31"/>
      <c r="N82" s="31"/>
      <c r="O82" s="31"/>
      <c r="P82" s="31"/>
      <c r="Q82" s="31">
        <f t="shared" ref="Q82" si="69">IF(P82="",MIN(L82,N82),P82)</f>
        <v>0</v>
      </c>
      <c r="R82" s="32"/>
      <c r="S82" s="31" t="str">
        <f t="shared" ref="S82" si="70">IF(R82&lt;&gt;"",ROUNDDOWN(Q82*R82,IF(Q82*R82&lt;100,0,IF(Q82*R82&lt;10000,-1,-LOG10(Q82*R82)+2))),"")</f>
        <v/>
      </c>
    </row>
    <row r="83" spans="2:19" s="24" customFormat="1" ht="12" customHeight="1" x14ac:dyDescent="0.15">
      <c r="B83" s="20"/>
      <c r="C83" s="21"/>
      <c r="D83" s="21"/>
      <c r="E83" s="22"/>
      <c r="F83" s="20"/>
      <c r="G83" s="23"/>
      <c r="H83" s="23"/>
      <c r="I83" s="21"/>
      <c r="K83" s="25"/>
      <c r="L83" s="25"/>
      <c r="M83" s="25"/>
      <c r="N83" s="25"/>
      <c r="O83" s="25"/>
      <c r="P83" s="25"/>
      <c r="Q83" s="25"/>
      <c r="R83" s="26"/>
      <c r="S83" s="25"/>
    </row>
    <row r="84" spans="2:19" s="24" customFormat="1" ht="12" customHeight="1" x14ac:dyDescent="0.15">
      <c r="B84" s="27"/>
      <c r="C84" s="28"/>
      <c r="D84" s="28"/>
      <c r="E84" s="29"/>
      <c r="F84" s="27"/>
      <c r="G84" s="30"/>
      <c r="H84" s="30" t="str">
        <f>IF(E84="","",ROUNDDOWN(E84*G84,0))</f>
        <v/>
      </c>
      <c r="I84" s="28"/>
      <c r="K84" s="31"/>
      <c r="L84" s="31"/>
      <c r="M84" s="31"/>
      <c r="N84" s="31"/>
      <c r="O84" s="31"/>
      <c r="P84" s="31"/>
      <c r="Q84" s="31">
        <f t="shared" ref="Q84" si="71">IF(P84="",MIN(L84,N84),P84)</f>
        <v>0</v>
      </c>
      <c r="R84" s="32"/>
      <c r="S84" s="31" t="str">
        <f t="shared" ref="S84" si="72">IF(R84&lt;&gt;"",ROUNDDOWN(Q84*R84,IF(Q84*R84&lt;100,0,IF(Q84*R84&lt;10000,-1,-LOG10(Q84*R84)+2))),"")</f>
        <v/>
      </c>
    </row>
    <row r="85" spans="2:19" s="24" customFormat="1" ht="12" customHeight="1" x14ac:dyDescent="0.15">
      <c r="B85" s="20"/>
      <c r="C85" s="21"/>
      <c r="D85" s="21"/>
      <c r="E85" s="22"/>
      <c r="F85" s="20"/>
      <c r="G85" s="23"/>
      <c r="H85" s="23"/>
      <c r="I85" s="21"/>
      <c r="K85" s="25"/>
      <c r="L85" s="25"/>
      <c r="M85" s="25"/>
      <c r="N85" s="25"/>
      <c r="O85" s="25"/>
      <c r="P85" s="25"/>
      <c r="Q85" s="25"/>
      <c r="R85" s="26"/>
      <c r="S85" s="25"/>
    </row>
    <row r="86" spans="2:19" s="24" customFormat="1" ht="12" customHeight="1" x14ac:dyDescent="0.15">
      <c r="B86" s="27"/>
      <c r="C86" s="28"/>
      <c r="D86" s="28"/>
      <c r="E86" s="29"/>
      <c r="F86" s="27"/>
      <c r="G86" s="30"/>
      <c r="H86" s="30" t="str">
        <f>IF(E86="","",ROUNDDOWN(E86*G86,0))</f>
        <v/>
      </c>
      <c r="I86" s="28"/>
      <c r="K86" s="31"/>
      <c r="L86" s="31"/>
      <c r="M86" s="31"/>
      <c r="N86" s="31"/>
      <c r="O86" s="31"/>
      <c r="P86" s="31"/>
      <c r="Q86" s="31">
        <f t="shared" ref="Q86" si="73">IF(P86="",MIN(L86,N86),P86)</f>
        <v>0</v>
      </c>
      <c r="R86" s="32"/>
      <c r="S86" s="31" t="str">
        <f t="shared" ref="S86" si="74">IF(R86&lt;&gt;"",ROUNDDOWN(Q86*R86,IF(Q86*R86&lt;100,0,IF(Q86*R86&lt;10000,-1,-LOG10(Q86*R86)+2))),"")</f>
        <v/>
      </c>
    </row>
    <row r="87" spans="2:19" s="24" customFormat="1" ht="12" customHeight="1" x14ac:dyDescent="0.15">
      <c r="B87" s="20"/>
      <c r="C87" s="21"/>
      <c r="D87" s="21"/>
      <c r="E87" s="22"/>
      <c r="F87" s="20"/>
      <c r="G87" s="23"/>
      <c r="H87" s="23"/>
      <c r="I87" s="21"/>
      <c r="K87" s="25"/>
      <c r="L87" s="25"/>
      <c r="M87" s="25"/>
      <c r="N87" s="25"/>
      <c r="O87" s="25"/>
      <c r="P87" s="25"/>
      <c r="Q87" s="25"/>
      <c r="R87" s="26"/>
      <c r="S87" s="25"/>
    </row>
    <row r="88" spans="2:19" s="24" customFormat="1" ht="12" customHeight="1" x14ac:dyDescent="0.15">
      <c r="B88" s="27"/>
      <c r="C88" s="27" t="s">
        <v>31</v>
      </c>
      <c r="D88" s="28"/>
      <c r="E88" s="29"/>
      <c r="F88" s="27"/>
      <c r="G88" s="30"/>
      <c r="H88" s="30">
        <f>SUBTOTAL(9,H51:H87)</f>
        <v>0</v>
      </c>
      <c r="I88" s="28"/>
      <c r="K88" s="31"/>
      <c r="L88" s="31"/>
      <c r="M88" s="31"/>
      <c r="N88" s="31"/>
      <c r="O88" s="31"/>
      <c r="P88" s="31"/>
      <c r="Q88" s="31">
        <f t="shared" ref="Q88" si="75">IF(P88="",MIN(L88,N88),P88)</f>
        <v>0</v>
      </c>
      <c r="R88" s="32"/>
      <c r="S88" s="31" t="str">
        <f t="shared" ref="S88" si="76">IF(R88&lt;&gt;"",ROUNDDOWN(Q88*R88,IF(Q88*R88&lt;100,0,IF(Q88*R88&lt;10000,-1,-LOG10(Q88*R88)+2))),"")</f>
        <v/>
      </c>
    </row>
    <row r="89" spans="2:19" s="24" customFormat="1" ht="12" customHeight="1" x14ac:dyDescent="0.15">
      <c r="B89" s="20"/>
      <c r="C89" s="21"/>
      <c r="D89" s="21"/>
      <c r="E89" s="22"/>
      <c r="F89" s="20"/>
      <c r="G89" s="23"/>
      <c r="H89" s="23"/>
      <c r="I89" s="21"/>
      <c r="K89" s="25"/>
      <c r="L89" s="25"/>
      <c r="M89" s="25"/>
      <c r="N89" s="25"/>
      <c r="O89" s="25"/>
      <c r="P89" s="25"/>
      <c r="Q89" s="25"/>
      <c r="R89" s="26"/>
      <c r="S89" s="25"/>
    </row>
    <row r="90" spans="2:19" s="24" customFormat="1" ht="12" customHeight="1" x14ac:dyDescent="0.15">
      <c r="B90" s="27"/>
      <c r="C90" s="28"/>
      <c r="D90" s="28"/>
      <c r="E90" s="29"/>
      <c r="F90" s="27"/>
      <c r="G90" s="30"/>
      <c r="H90" s="30" t="str">
        <f>IF(E90="","",ROUNDDOWN(E90*G90,0))</f>
        <v/>
      </c>
      <c r="I90" s="28"/>
      <c r="K90" s="31"/>
      <c r="L90" s="31"/>
      <c r="M90" s="31"/>
      <c r="N90" s="31"/>
      <c r="O90" s="31"/>
      <c r="P90" s="31"/>
      <c r="Q90" s="31">
        <f t="shared" ref="Q90" si="77">IF(P90="",MIN(L90,N90),P90)</f>
        <v>0</v>
      </c>
      <c r="R90" s="32"/>
      <c r="S90" s="31" t="str">
        <f t="shared" ref="S90" si="78">IF(R90&lt;&gt;"",ROUNDDOWN(Q90*R90,IF(Q90*R90&lt;100,0,IF(Q90*R90&lt;10000,-1,-LOG10(Q90*R90)+2))),"")</f>
        <v/>
      </c>
    </row>
    <row r="91" spans="2:19" s="24" customFormat="1" ht="24" customHeight="1" x14ac:dyDescent="0.15">
      <c r="E91" s="33"/>
      <c r="F91" s="34"/>
      <c r="G91" s="35"/>
      <c r="H91" s="35"/>
    </row>
    <row r="92" spans="2:19" s="24" customFormat="1" ht="24" customHeight="1" x14ac:dyDescent="0.15">
      <c r="E92" s="33"/>
      <c r="F92" s="34"/>
      <c r="G92" s="35"/>
      <c r="H92" s="35"/>
    </row>
    <row r="93" spans="2:19" s="24" customFormat="1" ht="24" customHeight="1" x14ac:dyDescent="0.15">
      <c r="E93" s="33"/>
      <c r="F93" s="34"/>
      <c r="G93" s="35"/>
      <c r="H93" s="35"/>
    </row>
    <row r="94" spans="2:19" s="24" customFormat="1" ht="24" customHeight="1" x14ac:dyDescent="0.15">
      <c r="E94" s="33"/>
      <c r="F94" s="34"/>
      <c r="G94" s="35"/>
      <c r="H94" s="35"/>
    </row>
    <row r="95" spans="2:19" s="24" customFormat="1" ht="24" customHeight="1" x14ac:dyDescent="0.15">
      <c r="E95" s="33"/>
      <c r="F95" s="34"/>
      <c r="G95" s="35"/>
      <c r="H95" s="35"/>
    </row>
    <row r="96" spans="2:19"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row r="232" spans="5:8" s="24" customFormat="1" ht="24" customHeight="1" x14ac:dyDescent="0.15">
      <c r="E232" s="33"/>
      <c r="F232" s="34"/>
      <c r="G232" s="35"/>
      <c r="H232" s="35"/>
    </row>
    <row r="233" spans="5:8" s="24" customFormat="1" ht="24" customHeight="1" x14ac:dyDescent="0.15">
      <c r="E233" s="33"/>
      <c r="F233" s="34"/>
      <c r="G233" s="35"/>
      <c r="H233" s="35"/>
    </row>
    <row r="234" spans="5:8" s="24" customFormat="1" ht="24" customHeight="1" x14ac:dyDescent="0.15">
      <c r="E234" s="33"/>
      <c r="F234" s="34"/>
      <c r="G234" s="35"/>
      <c r="H234" s="35"/>
    </row>
    <row r="235" spans="5:8" s="24" customFormat="1" ht="24" customHeight="1" x14ac:dyDescent="0.15">
      <c r="E235" s="33"/>
      <c r="F235" s="34"/>
      <c r="G235" s="35"/>
      <c r="H235" s="35"/>
    </row>
    <row r="236" spans="5:8" s="24" customFormat="1" ht="24" customHeight="1" x14ac:dyDescent="0.15">
      <c r="E236" s="33"/>
      <c r="F236" s="34"/>
      <c r="G236" s="35"/>
      <c r="H236" s="35"/>
    </row>
    <row r="237" spans="5:8" s="24" customFormat="1" ht="24" customHeight="1" x14ac:dyDescent="0.15">
      <c r="E237" s="33"/>
      <c r="F237" s="34"/>
      <c r="G237" s="35"/>
      <c r="H237" s="35"/>
    </row>
    <row r="238" spans="5:8" s="24" customFormat="1" ht="24" customHeight="1" x14ac:dyDescent="0.15">
      <c r="E238" s="33"/>
      <c r="F238" s="34"/>
      <c r="G238" s="35"/>
      <c r="H238" s="35"/>
    </row>
    <row r="239" spans="5:8" s="24" customFormat="1" ht="24" customHeight="1" x14ac:dyDescent="0.15">
      <c r="E239" s="33"/>
      <c r="F239" s="34"/>
      <c r="G239" s="35"/>
      <c r="H239" s="35"/>
    </row>
    <row r="240" spans="5:8" s="24" customFormat="1" ht="24" customHeight="1" x14ac:dyDescent="0.15">
      <c r="E240" s="33"/>
      <c r="F240" s="34"/>
      <c r="G240" s="35"/>
      <c r="H240" s="35"/>
    </row>
    <row r="241" spans="5:8" s="24" customFormat="1" ht="24" customHeight="1" x14ac:dyDescent="0.15">
      <c r="E241" s="33"/>
      <c r="F241" s="34"/>
      <c r="G241" s="35"/>
      <c r="H241" s="35"/>
    </row>
    <row r="242" spans="5:8" s="24" customFormat="1" ht="24" customHeight="1" x14ac:dyDescent="0.15">
      <c r="E242" s="33"/>
      <c r="F242" s="34"/>
      <c r="G242" s="35"/>
      <c r="H242" s="35"/>
    </row>
    <row r="243" spans="5:8" s="24" customFormat="1" ht="24" customHeight="1" x14ac:dyDescent="0.15">
      <c r="E243" s="33"/>
      <c r="F243" s="34"/>
      <c r="G243" s="35"/>
      <c r="H243" s="35"/>
    </row>
    <row r="244" spans="5:8" s="24" customFormat="1" ht="24" customHeight="1" x14ac:dyDescent="0.15">
      <c r="E244" s="33"/>
      <c r="F244" s="34"/>
      <c r="G244" s="35"/>
      <c r="H244" s="35"/>
    </row>
    <row r="245" spans="5:8" s="24" customFormat="1" ht="24" customHeight="1" x14ac:dyDescent="0.15">
      <c r="E245" s="33"/>
      <c r="F245" s="34"/>
      <c r="G245" s="35"/>
      <c r="H245" s="35"/>
    </row>
    <row r="246" spans="5:8" s="24" customFormat="1" ht="24" customHeight="1" x14ac:dyDescent="0.15">
      <c r="E246" s="33"/>
      <c r="F246" s="34"/>
      <c r="G246" s="35"/>
      <c r="H246" s="35"/>
    </row>
    <row r="247" spans="5:8" s="24" customFormat="1" ht="24" customHeight="1" x14ac:dyDescent="0.15">
      <c r="E247" s="33"/>
      <c r="F247" s="34"/>
      <c r="G247" s="35"/>
      <c r="H247" s="35"/>
    </row>
    <row r="248" spans="5:8" s="24" customFormat="1" ht="24" customHeight="1" x14ac:dyDescent="0.15">
      <c r="E248" s="33"/>
      <c r="F248" s="34"/>
      <c r="G248" s="35"/>
      <c r="H248" s="35"/>
    </row>
    <row r="249" spans="5:8" s="24" customFormat="1" ht="24" customHeight="1" x14ac:dyDescent="0.15">
      <c r="E249" s="33"/>
      <c r="F249" s="34"/>
      <c r="G249" s="35"/>
      <c r="H249" s="35"/>
    </row>
    <row r="250" spans="5:8" s="24" customFormat="1" ht="24" customHeight="1" x14ac:dyDescent="0.15">
      <c r="E250" s="33"/>
      <c r="F250" s="34"/>
      <c r="G250" s="35"/>
      <c r="H250" s="35"/>
    </row>
    <row r="251" spans="5:8" s="24" customFormat="1" ht="24" customHeight="1" x14ac:dyDescent="0.15">
      <c r="E251" s="33"/>
      <c r="F251" s="34"/>
      <c r="G251" s="35"/>
      <c r="H251" s="35"/>
    </row>
    <row r="252" spans="5:8" s="24" customFormat="1" ht="24" customHeight="1" x14ac:dyDescent="0.15">
      <c r="E252" s="33"/>
      <c r="F252" s="34"/>
      <c r="G252" s="35"/>
      <c r="H252" s="35"/>
    </row>
    <row r="253" spans="5:8" s="24" customFormat="1" ht="24" customHeight="1" x14ac:dyDescent="0.15">
      <c r="E253" s="33"/>
      <c r="F253" s="34"/>
      <c r="G253" s="35"/>
      <c r="H253" s="35"/>
    </row>
    <row r="254" spans="5:8" s="24" customFormat="1" ht="24" customHeight="1" x14ac:dyDescent="0.15">
      <c r="E254" s="33"/>
      <c r="F254" s="34"/>
      <c r="G254" s="35"/>
      <c r="H254" s="35"/>
    </row>
    <row r="255" spans="5:8" s="24" customFormat="1" ht="24" customHeight="1" x14ac:dyDescent="0.15">
      <c r="E255" s="33"/>
      <c r="F255" s="34"/>
      <c r="G255" s="35"/>
      <c r="H255" s="35"/>
    </row>
    <row r="256" spans="5:8" s="24" customFormat="1" ht="24" customHeight="1" x14ac:dyDescent="0.15">
      <c r="E256" s="33"/>
      <c r="F256" s="34"/>
      <c r="G256" s="35"/>
      <c r="H256" s="35"/>
    </row>
    <row r="257" spans="5:8" s="24" customFormat="1" ht="24" customHeight="1" x14ac:dyDescent="0.15">
      <c r="E257" s="33"/>
      <c r="F257" s="34"/>
      <c r="G257" s="35"/>
      <c r="H257" s="35"/>
    </row>
    <row r="258" spans="5:8" s="24" customFormat="1" ht="24" customHeight="1" x14ac:dyDescent="0.15">
      <c r="E258" s="33"/>
      <c r="F258" s="34"/>
      <c r="G258" s="35"/>
      <c r="H258" s="35"/>
    </row>
    <row r="259" spans="5:8" s="24" customFormat="1" ht="24" customHeight="1" x14ac:dyDescent="0.15">
      <c r="E259" s="33"/>
      <c r="F259" s="34"/>
      <c r="G259" s="35"/>
      <c r="H259" s="35"/>
    </row>
    <row r="260" spans="5:8" s="24" customFormat="1" ht="24" customHeight="1" x14ac:dyDescent="0.15">
      <c r="E260" s="33"/>
      <c r="F260" s="34"/>
      <c r="G260" s="35"/>
      <c r="H260" s="35"/>
    </row>
    <row r="261" spans="5:8" s="24" customFormat="1" ht="24" customHeight="1" x14ac:dyDescent="0.15">
      <c r="E261" s="33"/>
      <c r="F261" s="34"/>
      <c r="G261" s="35"/>
      <c r="H261" s="35"/>
    </row>
    <row r="262" spans="5:8" s="24" customFormat="1" ht="24" customHeight="1" x14ac:dyDescent="0.15">
      <c r="E262" s="33"/>
      <c r="F262" s="34"/>
      <c r="G262" s="35"/>
      <c r="H262" s="35"/>
    </row>
    <row r="263" spans="5:8" s="24" customFormat="1" ht="24" customHeight="1" x14ac:dyDescent="0.15">
      <c r="E263" s="33"/>
      <c r="F263" s="34"/>
      <c r="G263" s="35"/>
      <c r="H263" s="35"/>
    </row>
    <row r="264" spans="5:8" s="24" customFormat="1" ht="24" customHeight="1" x14ac:dyDescent="0.15">
      <c r="E264" s="33"/>
      <c r="F264" s="34"/>
      <c r="G264" s="35"/>
      <c r="H264" s="35"/>
    </row>
    <row r="265" spans="5:8" s="24" customFormat="1" ht="24" customHeight="1" x14ac:dyDescent="0.15">
      <c r="E265" s="33"/>
      <c r="F265" s="34"/>
      <c r="G265" s="35"/>
      <c r="H265" s="35"/>
    </row>
    <row r="266" spans="5:8" s="24" customFormat="1" ht="24" customHeight="1" x14ac:dyDescent="0.15">
      <c r="E266" s="33"/>
      <c r="F266" s="34"/>
      <c r="G266" s="35"/>
      <c r="H266" s="35"/>
    </row>
    <row r="267" spans="5:8" s="24" customFormat="1" ht="24" customHeight="1" x14ac:dyDescent="0.15">
      <c r="E267" s="33"/>
      <c r="F267" s="34"/>
      <c r="G267" s="35"/>
      <c r="H267" s="35"/>
    </row>
    <row r="268" spans="5:8" s="24" customFormat="1" ht="24" customHeight="1" x14ac:dyDescent="0.15">
      <c r="E268" s="33"/>
      <c r="F268" s="34"/>
      <c r="G268" s="35"/>
      <c r="H268" s="35"/>
    </row>
    <row r="269" spans="5:8" s="24" customFormat="1" ht="24" customHeight="1" x14ac:dyDescent="0.15">
      <c r="E269" s="33"/>
      <c r="F269" s="34"/>
      <c r="G269" s="35"/>
      <c r="H269" s="35"/>
    </row>
    <row r="270" spans="5:8" s="24" customFormat="1" ht="24" customHeight="1" x14ac:dyDescent="0.15">
      <c r="E270" s="33"/>
      <c r="F270" s="34"/>
      <c r="G270" s="35"/>
      <c r="H270" s="35"/>
    </row>
    <row r="271" spans="5:8" s="24" customFormat="1" ht="24" customHeight="1" x14ac:dyDescent="0.15">
      <c r="E271" s="33"/>
      <c r="F271" s="34"/>
      <c r="G271" s="35"/>
      <c r="H271" s="35"/>
    </row>
    <row r="272" spans="5:8" s="24" customFormat="1" ht="24" customHeight="1" x14ac:dyDescent="0.15">
      <c r="E272" s="33"/>
      <c r="F272" s="34"/>
      <c r="G272" s="35"/>
      <c r="H272" s="35"/>
    </row>
    <row r="273" spans="5:8" s="24" customFormat="1" ht="24" customHeight="1" x14ac:dyDescent="0.15">
      <c r="E273" s="33"/>
      <c r="F273" s="34"/>
      <c r="G273" s="35"/>
      <c r="H273" s="35"/>
    </row>
    <row r="274" spans="5:8" s="24" customFormat="1" ht="24" customHeight="1" x14ac:dyDescent="0.15">
      <c r="E274" s="33"/>
      <c r="F274" s="34"/>
      <c r="G274" s="35"/>
      <c r="H274" s="35"/>
    </row>
    <row r="275" spans="5:8" s="24" customFormat="1" ht="24" customHeight="1" x14ac:dyDescent="0.15">
      <c r="E275" s="33"/>
      <c r="F275" s="34"/>
      <c r="G275" s="35"/>
      <c r="H275" s="35"/>
    </row>
    <row r="276" spans="5:8" s="24" customFormat="1" ht="24" customHeight="1" x14ac:dyDescent="0.15">
      <c r="E276" s="33"/>
      <c r="F276" s="34"/>
      <c r="G276" s="35"/>
      <c r="H276" s="35"/>
    </row>
    <row r="277" spans="5:8" s="24" customFormat="1" ht="24" customHeight="1" x14ac:dyDescent="0.15">
      <c r="E277" s="33"/>
      <c r="F277" s="34"/>
      <c r="G277" s="35"/>
      <c r="H277" s="35"/>
    </row>
    <row r="278" spans="5:8" s="24" customFormat="1" ht="24" customHeight="1" x14ac:dyDescent="0.15">
      <c r="E278" s="33"/>
      <c r="F278" s="34"/>
      <c r="G278" s="35"/>
      <c r="H278" s="35"/>
    </row>
    <row r="279" spans="5:8" s="24" customFormat="1" ht="24" customHeight="1" x14ac:dyDescent="0.15">
      <c r="E279" s="33"/>
      <c r="F279" s="34"/>
      <c r="G279" s="35"/>
      <c r="H279" s="35"/>
    </row>
    <row r="280" spans="5:8" s="24" customFormat="1" ht="24" customHeight="1" x14ac:dyDescent="0.15">
      <c r="E280" s="33"/>
      <c r="F280" s="34"/>
      <c r="G280" s="35"/>
      <c r="H280" s="35"/>
    </row>
    <row r="281" spans="5:8" s="24" customFormat="1" ht="24" customHeight="1" x14ac:dyDescent="0.15">
      <c r="E281" s="33"/>
      <c r="F281" s="34"/>
      <c r="G281" s="35"/>
      <c r="H281" s="35"/>
    </row>
    <row r="282" spans="5:8" s="24" customFormat="1" ht="24" customHeight="1" x14ac:dyDescent="0.15">
      <c r="E282" s="33"/>
      <c r="F282" s="34"/>
      <c r="G282" s="35"/>
      <c r="H282" s="35"/>
    </row>
    <row r="283" spans="5:8" s="24" customFormat="1" ht="24" customHeight="1" x14ac:dyDescent="0.15">
      <c r="E283" s="33"/>
      <c r="F283" s="34"/>
      <c r="G283" s="35"/>
      <c r="H283" s="35"/>
    </row>
    <row r="284" spans="5:8" s="24" customFormat="1" ht="24" customHeight="1" x14ac:dyDescent="0.15">
      <c r="E284" s="33"/>
      <c r="F284" s="34"/>
      <c r="G284" s="35"/>
      <c r="H284" s="35"/>
    </row>
    <row r="285" spans="5:8" s="24" customFormat="1" ht="24" customHeight="1" x14ac:dyDescent="0.15">
      <c r="E285" s="33"/>
      <c r="F285" s="34"/>
      <c r="G285" s="35"/>
      <c r="H285" s="35"/>
    </row>
    <row r="286" spans="5:8" s="24" customFormat="1" ht="24" customHeight="1" x14ac:dyDescent="0.15">
      <c r="E286" s="33"/>
      <c r="F286" s="34"/>
      <c r="G286" s="35"/>
      <c r="H286" s="35"/>
    </row>
    <row r="287" spans="5:8" s="24" customFormat="1" ht="24" customHeight="1" x14ac:dyDescent="0.15">
      <c r="E287" s="33"/>
      <c r="F287" s="34"/>
      <c r="G287" s="35"/>
      <c r="H287" s="35"/>
    </row>
    <row r="288" spans="5:8" s="24" customFormat="1" ht="24" customHeight="1" x14ac:dyDescent="0.15">
      <c r="E288" s="33"/>
      <c r="F288" s="34"/>
      <c r="G288" s="35"/>
      <c r="H288" s="35"/>
    </row>
    <row r="289" spans="5:8" s="24" customFormat="1" ht="24" customHeight="1" x14ac:dyDescent="0.15">
      <c r="E289" s="33"/>
      <c r="F289" s="34"/>
      <c r="G289" s="35"/>
      <c r="H289" s="35"/>
    </row>
    <row r="290" spans="5:8" s="24" customFormat="1" ht="24" customHeight="1" x14ac:dyDescent="0.15">
      <c r="E290" s="33"/>
      <c r="F290" s="34"/>
      <c r="G290" s="35"/>
      <c r="H290" s="35"/>
    </row>
    <row r="291" spans="5:8" s="24" customFormat="1" ht="24" customHeight="1" x14ac:dyDescent="0.15">
      <c r="E291" s="33"/>
      <c r="F291" s="34"/>
      <c r="G291" s="35"/>
      <c r="H291" s="35"/>
    </row>
    <row r="292" spans="5:8" s="24" customFormat="1" ht="24" customHeight="1" x14ac:dyDescent="0.15">
      <c r="E292" s="33"/>
      <c r="F292" s="34"/>
      <c r="G292" s="35"/>
      <c r="H292" s="35"/>
    </row>
    <row r="293" spans="5:8" s="24" customFormat="1" ht="24" customHeight="1" x14ac:dyDescent="0.15">
      <c r="E293" s="33"/>
      <c r="F293" s="34"/>
      <c r="G293" s="35"/>
      <c r="H293" s="35"/>
    </row>
    <row r="294" spans="5:8" s="24" customFormat="1" ht="24" customHeight="1" x14ac:dyDescent="0.15">
      <c r="E294" s="33"/>
      <c r="F294" s="34"/>
      <c r="G294" s="35"/>
      <c r="H294" s="35"/>
    </row>
    <row r="295" spans="5:8" s="24" customFormat="1" ht="24" customHeight="1" x14ac:dyDescent="0.15">
      <c r="E295" s="33"/>
      <c r="F295" s="34"/>
      <c r="G295" s="35"/>
      <c r="H295" s="35"/>
    </row>
    <row r="296" spans="5:8" s="24" customFormat="1" ht="24" customHeight="1" x14ac:dyDescent="0.15">
      <c r="E296" s="33"/>
      <c r="F296" s="34"/>
      <c r="G296" s="35"/>
      <c r="H296" s="35"/>
    </row>
    <row r="297" spans="5:8" s="24" customFormat="1" ht="24" customHeight="1" x14ac:dyDescent="0.15">
      <c r="E297" s="33"/>
      <c r="F297" s="34"/>
      <c r="G297" s="35"/>
      <c r="H297" s="35"/>
    </row>
    <row r="298" spans="5:8" s="24" customFormat="1" ht="24" customHeight="1" x14ac:dyDescent="0.15">
      <c r="E298" s="33"/>
      <c r="F298" s="34"/>
      <c r="G298" s="35"/>
      <c r="H298" s="35"/>
    </row>
    <row r="299" spans="5:8" s="24" customFormat="1" ht="24" customHeight="1" x14ac:dyDescent="0.15">
      <c r="E299" s="33"/>
      <c r="F299" s="34"/>
      <c r="G299" s="35"/>
      <c r="H299" s="35"/>
    </row>
    <row r="300" spans="5:8" s="24" customFormat="1" ht="24" customHeight="1" x14ac:dyDescent="0.15">
      <c r="E300" s="33"/>
      <c r="F300" s="34"/>
      <c r="G300" s="35"/>
      <c r="H300" s="35"/>
    </row>
    <row r="301" spans="5:8" s="24" customFormat="1" ht="24" customHeight="1" x14ac:dyDescent="0.15">
      <c r="E301" s="33"/>
      <c r="F301" s="34"/>
      <c r="G301" s="35"/>
      <c r="H301" s="35"/>
    </row>
    <row r="302" spans="5:8" s="24" customFormat="1" ht="24" customHeight="1" x14ac:dyDescent="0.15">
      <c r="E302" s="33"/>
      <c r="F302" s="34"/>
      <c r="G302" s="35"/>
      <c r="H302" s="35"/>
    </row>
    <row r="303" spans="5:8" s="24" customFormat="1" ht="24" customHeight="1" x14ac:dyDescent="0.15">
      <c r="E303" s="33"/>
      <c r="F303" s="34"/>
      <c r="G303" s="35"/>
      <c r="H303" s="35"/>
    </row>
    <row r="304" spans="5:8" s="24" customFormat="1" ht="24" customHeight="1" x14ac:dyDescent="0.15">
      <c r="E304" s="33"/>
      <c r="F304" s="34"/>
      <c r="G304" s="35"/>
      <c r="H304" s="35"/>
    </row>
    <row r="305" spans="5:8" s="24" customFormat="1" ht="24" customHeight="1" x14ac:dyDescent="0.15">
      <c r="E305" s="33"/>
      <c r="F305" s="34"/>
      <c r="G305" s="35"/>
      <c r="H305" s="35"/>
    </row>
    <row r="306" spans="5:8" s="24" customFormat="1" ht="24" customHeight="1" x14ac:dyDescent="0.15">
      <c r="E306" s="33"/>
      <c r="F306" s="34"/>
      <c r="G306" s="35"/>
      <c r="H306" s="35"/>
    </row>
    <row r="307" spans="5:8" s="24" customFormat="1" ht="24" customHeight="1" x14ac:dyDescent="0.15">
      <c r="E307" s="33"/>
      <c r="F307" s="34"/>
      <c r="G307" s="35"/>
      <c r="H307" s="35"/>
    </row>
    <row r="308" spans="5:8" s="24" customFormat="1" ht="24" customHeight="1" x14ac:dyDescent="0.15">
      <c r="E308" s="33"/>
      <c r="F308" s="34"/>
      <c r="G308" s="35"/>
      <c r="H308" s="35"/>
    </row>
    <row r="309" spans="5:8" s="24" customFormat="1" ht="24" customHeight="1" x14ac:dyDescent="0.15">
      <c r="E309" s="33"/>
      <c r="F309" s="34"/>
      <c r="G309" s="35"/>
      <c r="H309" s="35"/>
    </row>
    <row r="310" spans="5:8" s="24" customFormat="1" ht="24" customHeight="1" x14ac:dyDescent="0.15">
      <c r="E310" s="33"/>
      <c r="F310" s="34"/>
      <c r="G310" s="35"/>
      <c r="H310" s="35"/>
    </row>
    <row r="311" spans="5:8" s="24" customFormat="1" ht="24" customHeight="1" x14ac:dyDescent="0.15">
      <c r="E311" s="33"/>
      <c r="F311" s="34"/>
      <c r="G311" s="35"/>
      <c r="H311" s="35"/>
    </row>
    <row r="312" spans="5:8" s="24" customFormat="1" ht="24" customHeight="1" x14ac:dyDescent="0.15">
      <c r="E312" s="33"/>
      <c r="F312" s="34"/>
      <c r="G312" s="35"/>
      <c r="H312" s="35"/>
    </row>
    <row r="313" spans="5:8" s="24" customFormat="1" ht="24" customHeight="1" x14ac:dyDescent="0.15">
      <c r="E313" s="33"/>
      <c r="F313" s="34"/>
      <c r="G313" s="35"/>
      <c r="H313" s="35"/>
    </row>
    <row r="314" spans="5:8" s="24" customFormat="1" ht="24" customHeight="1" x14ac:dyDescent="0.15">
      <c r="E314" s="33"/>
      <c r="F314" s="34"/>
      <c r="G314" s="35"/>
      <c r="H314" s="35"/>
    </row>
    <row r="315" spans="5:8" s="24" customFormat="1" ht="24" customHeight="1" x14ac:dyDescent="0.15">
      <c r="E315" s="33"/>
      <c r="F315" s="34"/>
      <c r="G315" s="35"/>
      <c r="H315" s="35"/>
    </row>
    <row r="316" spans="5:8" s="24" customFormat="1" ht="24" customHeight="1" x14ac:dyDescent="0.15">
      <c r="E316" s="33"/>
      <c r="F316" s="34"/>
      <c r="G316" s="35"/>
      <c r="H316" s="35"/>
    </row>
    <row r="317" spans="5:8" s="24" customFormat="1" ht="24" customHeight="1" x14ac:dyDescent="0.15">
      <c r="E317" s="33"/>
      <c r="F317" s="34"/>
      <c r="G317" s="35"/>
      <c r="H317" s="35"/>
    </row>
    <row r="318" spans="5:8" s="24" customFormat="1" ht="24" customHeight="1" x14ac:dyDescent="0.15">
      <c r="E318" s="33"/>
      <c r="F318" s="34"/>
      <c r="G318" s="35"/>
      <c r="H318" s="35"/>
    </row>
    <row r="319" spans="5:8" s="24" customFormat="1" ht="24" customHeight="1" x14ac:dyDescent="0.15">
      <c r="E319" s="33"/>
      <c r="F319" s="34"/>
      <c r="G319" s="35"/>
      <c r="H319" s="35"/>
    </row>
    <row r="320" spans="5:8" s="24" customFormat="1" ht="24" customHeight="1" x14ac:dyDescent="0.15">
      <c r="E320" s="33"/>
      <c r="F320" s="34"/>
      <c r="G320" s="35"/>
      <c r="H320" s="35"/>
    </row>
    <row r="321" spans="5:8" s="24" customFormat="1" ht="24" customHeight="1" x14ac:dyDescent="0.15">
      <c r="E321" s="33"/>
      <c r="F321" s="34"/>
      <c r="G321" s="35"/>
      <c r="H321" s="35"/>
    </row>
    <row r="322" spans="5:8" s="24" customFormat="1" ht="24" customHeight="1" x14ac:dyDescent="0.15">
      <c r="E322" s="33"/>
      <c r="F322" s="34"/>
      <c r="G322" s="35"/>
      <c r="H322" s="35"/>
    </row>
    <row r="323" spans="5:8" s="24" customFormat="1" ht="24" customHeight="1" x14ac:dyDescent="0.15">
      <c r="E323" s="33"/>
      <c r="F323" s="34"/>
      <c r="G323" s="35"/>
      <c r="H323" s="35"/>
    </row>
    <row r="324" spans="5:8" s="24" customFormat="1" ht="24" customHeight="1" x14ac:dyDescent="0.15">
      <c r="E324" s="33"/>
      <c r="F324" s="34"/>
      <c r="G324" s="35"/>
      <c r="H324" s="35"/>
    </row>
    <row r="325" spans="5:8" s="24" customFormat="1" ht="24" customHeight="1" x14ac:dyDescent="0.15">
      <c r="E325" s="33"/>
      <c r="F325" s="34"/>
      <c r="G325" s="35"/>
      <c r="H325" s="35"/>
    </row>
    <row r="326" spans="5:8" s="24" customFormat="1" ht="24" customHeight="1" x14ac:dyDescent="0.15">
      <c r="E326" s="33"/>
      <c r="F326" s="34"/>
      <c r="G326" s="35"/>
      <c r="H326" s="35"/>
    </row>
    <row r="327" spans="5:8" s="24" customFormat="1" ht="24" customHeight="1" x14ac:dyDescent="0.15">
      <c r="E327" s="33"/>
      <c r="F327" s="34"/>
      <c r="G327" s="35"/>
      <c r="H327" s="35"/>
    </row>
    <row r="328" spans="5:8" s="24" customFormat="1" ht="24" customHeight="1" x14ac:dyDescent="0.15">
      <c r="E328" s="33"/>
      <c r="F328" s="34"/>
      <c r="G328" s="35"/>
      <c r="H328" s="35"/>
    </row>
    <row r="329" spans="5:8" s="24" customFormat="1" ht="24" customHeight="1" x14ac:dyDescent="0.15">
      <c r="E329" s="33"/>
      <c r="F329" s="34"/>
      <c r="G329" s="35"/>
      <c r="H329" s="35"/>
    </row>
    <row r="330" spans="5:8" s="24" customFormat="1" ht="24" customHeight="1" x14ac:dyDescent="0.15">
      <c r="E330" s="33"/>
      <c r="F330" s="34"/>
      <c r="G330" s="35"/>
      <c r="H330" s="35"/>
    </row>
    <row r="331" spans="5:8" s="24" customFormat="1" ht="24" customHeight="1" x14ac:dyDescent="0.15">
      <c r="E331" s="33"/>
      <c r="F331" s="34"/>
      <c r="G331" s="35"/>
      <c r="H331" s="35"/>
    </row>
    <row r="332" spans="5:8" s="24" customFormat="1" ht="24" customHeight="1" x14ac:dyDescent="0.15">
      <c r="E332" s="33"/>
      <c r="F332" s="34"/>
      <c r="G332" s="35"/>
      <c r="H332" s="35"/>
    </row>
    <row r="333" spans="5:8" s="24" customFormat="1" ht="24" customHeight="1" x14ac:dyDescent="0.15">
      <c r="E333" s="33"/>
      <c r="F333" s="34"/>
      <c r="G333" s="35"/>
      <c r="H333" s="35"/>
    </row>
    <row r="334" spans="5:8" s="24" customFormat="1" ht="24" customHeight="1" x14ac:dyDescent="0.15">
      <c r="E334" s="33"/>
      <c r="F334" s="34"/>
      <c r="G334" s="35"/>
      <c r="H334" s="35"/>
    </row>
    <row r="335" spans="5:8" s="24" customFormat="1" ht="24" customHeight="1" x14ac:dyDescent="0.15">
      <c r="E335" s="33"/>
      <c r="F335" s="34"/>
      <c r="G335" s="35"/>
      <c r="H335" s="35"/>
    </row>
    <row r="336" spans="5:8" s="24" customFormat="1" ht="24" customHeight="1" x14ac:dyDescent="0.15">
      <c r="E336" s="33"/>
      <c r="F336" s="34"/>
      <c r="G336" s="35"/>
      <c r="H336" s="35"/>
    </row>
    <row r="337" spans="5:8" s="24" customFormat="1" ht="24" customHeight="1" x14ac:dyDescent="0.15">
      <c r="E337" s="33"/>
      <c r="F337" s="34"/>
      <c r="G337" s="35"/>
      <c r="H337" s="35"/>
    </row>
    <row r="338" spans="5:8" s="24" customFormat="1" ht="24" customHeight="1" x14ac:dyDescent="0.15">
      <c r="E338" s="33"/>
      <c r="F338" s="34"/>
      <c r="G338" s="35"/>
      <c r="H338" s="35"/>
    </row>
    <row r="339" spans="5:8" s="24" customFormat="1" ht="24" customHeight="1" x14ac:dyDescent="0.15">
      <c r="E339" s="33"/>
      <c r="F339" s="34"/>
      <c r="G339" s="35"/>
      <c r="H339" s="35"/>
    </row>
    <row r="340" spans="5:8" s="24" customFormat="1" ht="24" customHeight="1" x14ac:dyDescent="0.15">
      <c r="E340" s="33"/>
      <c r="F340" s="34"/>
      <c r="G340" s="35"/>
      <c r="H340" s="35"/>
    </row>
    <row r="341" spans="5:8" s="24" customFormat="1" ht="24" customHeight="1" x14ac:dyDescent="0.15">
      <c r="E341" s="33"/>
      <c r="F341" s="34"/>
      <c r="G341" s="35"/>
      <c r="H341" s="35"/>
    </row>
    <row r="342" spans="5:8" s="24" customFormat="1" ht="24" customHeight="1" x14ac:dyDescent="0.15">
      <c r="E342" s="33"/>
      <c r="F342" s="34"/>
      <c r="G342" s="35"/>
      <c r="H342" s="35"/>
    </row>
    <row r="343" spans="5:8" s="24" customFormat="1" ht="24" customHeight="1" x14ac:dyDescent="0.15">
      <c r="E343" s="33"/>
      <c r="F343" s="34"/>
      <c r="G343" s="35"/>
      <c r="H343" s="35"/>
    </row>
    <row r="344" spans="5:8" s="24" customFormat="1" ht="24" customHeight="1" x14ac:dyDescent="0.15">
      <c r="E344" s="33"/>
      <c r="F344" s="34"/>
      <c r="G344" s="35"/>
      <c r="H344" s="35"/>
    </row>
    <row r="345" spans="5:8" s="24" customFormat="1" ht="24" customHeight="1" x14ac:dyDescent="0.15">
      <c r="E345" s="33"/>
      <c r="F345" s="34"/>
      <c r="G345" s="35"/>
      <c r="H345" s="35"/>
    </row>
    <row r="346" spans="5:8" s="24" customFormat="1" ht="24" customHeight="1" x14ac:dyDescent="0.15">
      <c r="E346" s="33"/>
      <c r="F346" s="34"/>
      <c r="G346" s="35"/>
      <c r="H346" s="35"/>
    </row>
    <row r="347" spans="5:8" s="24" customFormat="1" ht="24" customHeight="1" x14ac:dyDescent="0.15">
      <c r="E347" s="33"/>
      <c r="F347" s="34"/>
      <c r="G347" s="35"/>
      <c r="H347" s="35"/>
    </row>
    <row r="348" spans="5:8" s="24" customFormat="1" ht="24" customHeight="1" x14ac:dyDescent="0.15">
      <c r="E348" s="33"/>
      <c r="F348" s="34"/>
      <c r="G348" s="35"/>
      <c r="H348" s="35"/>
    </row>
    <row r="349" spans="5:8" s="24" customFormat="1" ht="24" customHeight="1" x14ac:dyDescent="0.15">
      <c r="E349" s="33"/>
      <c r="F349" s="34"/>
      <c r="G349" s="35"/>
      <c r="H349" s="35"/>
    </row>
    <row r="350" spans="5:8" s="24" customFormat="1" ht="24" customHeight="1" x14ac:dyDescent="0.15">
      <c r="E350" s="33"/>
      <c r="F350" s="34"/>
      <c r="G350" s="35"/>
      <c r="H350" s="35"/>
    </row>
    <row r="351" spans="5:8" s="24" customFormat="1" ht="24" customHeight="1" x14ac:dyDescent="0.15">
      <c r="E351" s="33"/>
      <c r="F351" s="34"/>
      <c r="G351" s="35"/>
      <c r="H351" s="35"/>
    </row>
    <row r="352" spans="5:8" s="24" customFormat="1" ht="24" customHeight="1" x14ac:dyDescent="0.15">
      <c r="E352" s="33"/>
      <c r="F352" s="34"/>
      <c r="G352" s="35"/>
      <c r="H352" s="35"/>
    </row>
    <row r="353" spans="5:8" s="24" customFormat="1" ht="24" customHeight="1" x14ac:dyDescent="0.15">
      <c r="E353" s="33"/>
      <c r="F353" s="34"/>
      <c r="G353" s="35"/>
      <c r="H353" s="35"/>
    </row>
    <row r="354" spans="5:8" s="24" customFormat="1" ht="24" customHeight="1" x14ac:dyDescent="0.15">
      <c r="E354" s="33"/>
      <c r="F354" s="34"/>
      <c r="G354" s="35"/>
      <c r="H354" s="35"/>
    </row>
    <row r="355" spans="5:8" s="24" customFormat="1" ht="24" customHeight="1" x14ac:dyDescent="0.15">
      <c r="E355" s="33"/>
      <c r="F355" s="34"/>
      <c r="G355" s="35"/>
      <c r="H355" s="35"/>
    </row>
    <row r="356" spans="5:8" s="24" customFormat="1" ht="24" customHeight="1" x14ac:dyDescent="0.15">
      <c r="E356" s="33"/>
      <c r="F356" s="34"/>
      <c r="G356" s="35"/>
      <c r="H356" s="35"/>
    </row>
    <row r="357" spans="5:8" s="24" customFormat="1" ht="24" customHeight="1" x14ac:dyDescent="0.15">
      <c r="E357" s="33"/>
      <c r="F357" s="34"/>
      <c r="G357" s="35"/>
      <c r="H357" s="35"/>
    </row>
    <row r="358" spans="5:8" s="24" customFormat="1" ht="24" customHeight="1" x14ac:dyDescent="0.15">
      <c r="E358" s="33"/>
      <c r="F358" s="34"/>
      <c r="G358" s="35"/>
      <c r="H358" s="35"/>
    </row>
    <row r="359" spans="5:8" s="24" customFormat="1" ht="24" customHeight="1" x14ac:dyDescent="0.15">
      <c r="E359" s="33"/>
      <c r="F359" s="34"/>
      <c r="G359" s="35"/>
      <c r="H359" s="35"/>
    </row>
    <row r="360" spans="5:8" s="24" customFormat="1" ht="24" customHeight="1" x14ac:dyDescent="0.15">
      <c r="E360" s="33"/>
      <c r="F360" s="34"/>
      <c r="G360" s="35"/>
      <c r="H360" s="35"/>
    </row>
    <row r="361" spans="5:8" s="24" customFormat="1" ht="24" customHeight="1" x14ac:dyDescent="0.15">
      <c r="E361" s="33"/>
      <c r="F361" s="34"/>
      <c r="G361" s="35"/>
      <c r="H361" s="35"/>
    </row>
    <row r="362" spans="5:8" s="24" customFormat="1" ht="24" customHeight="1" x14ac:dyDescent="0.15">
      <c r="E362" s="33"/>
      <c r="F362" s="34"/>
      <c r="G362" s="35"/>
      <c r="H362" s="35"/>
    </row>
    <row r="363" spans="5:8" s="24" customFormat="1" ht="24" customHeight="1" x14ac:dyDescent="0.15">
      <c r="E363" s="33"/>
      <c r="F363" s="34"/>
      <c r="G363" s="35"/>
      <c r="H363" s="35"/>
    </row>
    <row r="364" spans="5:8" s="24" customFormat="1" ht="24" customHeight="1" x14ac:dyDescent="0.15">
      <c r="E364" s="33"/>
      <c r="F364" s="34"/>
      <c r="G364" s="35"/>
      <c r="H364" s="35"/>
    </row>
    <row r="365" spans="5:8" s="24" customFormat="1" ht="24" customHeight="1" x14ac:dyDescent="0.15">
      <c r="E365" s="33"/>
      <c r="F365" s="34"/>
      <c r="G365" s="35"/>
      <c r="H365" s="35"/>
    </row>
    <row r="366" spans="5:8" s="24" customFormat="1" ht="24" customHeight="1" x14ac:dyDescent="0.15">
      <c r="E366" s="33"/>
      <c r="F366" s="34"/>
      <c r="G366" s="35"/>
      <c r="H366" s="35"/>
    </row>
    <row r="367" spans="5:8" s="24" customFormat="1" ht="24" customHeight="1" x14ac:dyDescent="0.15">
      <c r="E367" s="33"/>
      <c r="F367" s="34"/>
      <c r="G367" s="35"/>
      <c r="H367" s="35"/>
    </row>
    <row r="368" spans="5:8" s="24" customFormat="1" ht="24" customHeight="1" x14ac:dyDescent="0.15">
      <c r="E368" s="33"/>
      <c r="F368" s="34"/>
      <c r="G368" s="35"/>
      <c r="H368" s="35"/>
    </row>
    <row r="369" spans="5:8" s="24" customFormat="1" ht="24" customHeight="1" x14ac:dyDescent="0.15">
      <c r="E369" s="33"/>
      <c r="F369" s="34"/>
      <c r="G369" s="35"/>
      <c r="H369" s="35"/>
    </row>
    <row r="370" spans="5:8" s="24" customFormat="1" ht="24" customHeight="1" x14ac:dyDescent="0.15">
      <c r="E370" s="33"/>
      <c r="F370" s="34"/>
      <c r="G370" s="35"/>
      <c r="H370" s="35"/>
    </row>
    <row r="371" spans="5:8" s="24" customFormat="1" ht="24" customHeight="1" x14ac:dyDescent="0.15">
      <c r="E371" s="33"/>
      <c r="F371" s="34"/>
      <c r="G371" s="35"/>
      <c r="H371" s="35"/>
    </row>
    <row r="372" spans="5:8" s="24" customFormat="1" ht="24" customHeight="1" x14ac:dyDescent="0.15">
      <c r="E372" s="33"/>
      <c r="F372" s="34"/>
      <c r="G372" s="35"/>
      <c r="H372" s="35"/>
    </row>
    <row r="373" spans="5:8" s="24" customFormat="1" ht="24" customHeight="1" x14ac:dyDescent="0.15">
      <c r="E373" s="33"/>
      <c r="F373" s="34"/>
      <c r="G373" s="35"/>
      <c r="H373" s="35"/>
    </row>
    <row r="374" spans="5:8" s="24" customFormat="1" ht="24" customHeight="1" x14ac:dyDescent="0.15">
      <c r="E374" s="33"/>
      <c r="F374" s="34"/>
      <c r="G374" s="35"/>
      <c r="H374" s="35"/>
    </row>
    <row r="375" spans="5:8" s="24" customFormat="1" ht="24" customHeight="1" x14ac:dyDescent="0.15">
      <c r="E375" s="33"/>
      <c r="F375" s="34"/>
      <c r="G375" s="35"/>
      <c r="H375" s="35"/>
    </row>
    <row r="376" spans="5:8" s="24" customFormat="1" ht="24" customHeight="1" x14ac:dyDescent="0.15">
      <c r="E376" s="33"/>
      <c r="F376" s="34"/>
      <c r="G376" s="35"/>
      <c r="H376" s="35"/>
    </row>
    <row r="377" spans="5:8" s="24" customFormat="1" ht="24" customHeight="1" x14ac:dyDescent="0.15">
      <c r="E377" s="33"/>
      <c r="F377" s="34"/>
      <c r="G377" s="35"/>
      <c r="H377" s="35"/>
    </row>
    <row r="378" spans="5:8" s="24" customFormat="1" ht="24" customHeight="1" x14ac:dyDescent="0.15">
      <c r="E378" s="33"/>
      <c r="F378" s="34"/>
      <c r="G378" s="35"/>
      <c r="H378" s="35"/>
    </row>
    <row r="379" spans="5:8" s="24" customFormat="1" ht="24" customHeight="1" x14ac:dyDescent="0.15">
      <c r="E379" s="33"/>
      <c r="F379" s="34"/>
      <c r="G379" s="35"/>
      <c r="H379" s="35"/>
    </row>
    <row r="380" spans="5:8" s="24" customFormat="1" ht="24" customHeight="1" x14ac:dyDescent="0.15">
      <c r="E380" s="33"/>
      <c r="F380" s="34"/>
      <c r="G380" s="35"/>
      <c r="H380" s="35"/>
    </row>
    <row r="381" spans="5:8" s="24" customFormat="1" ht="24" customHeight="1" x14ac:dyDescent="0.15">
      <c r="E381" s="33"/>
      <c r="F381" s="34"/>
      <c r="G381" s="35"/>
      <c r="H381" s="35"/>
    </row>
    <row r="382" spans="5:8" s="24" customFormat="1" ht="24" customHeight="1" x14ac:dyDescent="0.15">
      <c r="E382" s="33"/>
      <c r="F382" s="34"/>
      <c r="G382" s="35"/>
      <c r="H382" s="35"/>
    </row>
    <row r="383" spans="5:8" s="24" customFormat="1" ht="24" customHeight="1" x14ac:dyDescent="0.15">
      <c r="E383" s="33"/>
      <c r="F383" s="34"/>
      <c r="G383" s="35"/>
      <c r="H383" s="35"/>
    </row>
    <row r="384" spans="5:8" s="24" customFormat="1" ht="24" customHeight="1" x14ac:dyDescent="0.15">
      <c r="E384" s="33"/>
      <c r="F384" s="34"/>
      <c r="G384" s="35"/>
      <c r="H384" s="35"/>
    </row>
    <row r="385" spans="5:8" s="24" customFormat="1" ht="24" customHeight="1" x14ac:dyDescent="0.15">
      <c r="E385" s="33"/>
      <c r="F385" s="34"/>
      <c r="G385" s="35"/>
      <c r="H385" s="35"/>
    </row>
    <row r="386" spans="5:8" s="24" customFormat="1" ht="24" customHeight="1" x14ac:dyDescent="0.15">
      <c r="E386" s="33"/>
      <c r="F386" s="34"/>
      <c r="G386" s="35"/>
      <c r="H386" s="35"/>
    </row>
    <row r="387" spans="5:8" s="24" customFormat="1" ht="24" customHeight="1" x14ac:dyDescent="0.15">
      <c r="E387" s="33"/>
      <c r="F387" s="34"/>
      <c r="G387" s="35"/>
      <c r="H387" s="35"/>
    </row>
    <row r="388" spans="5:8" s="24" customFormat="1" ht="24" customHeight="1" x14ac:dyDescent="0.15">
      <c r="E388" s="33"/>
      <c r="F388" s="34"/>
      <c r="G388" s="35"/>
      <c r="H388" s="35"/>
    </row>
    <row r="389" spans="5:8" s="24" customFormat="1" ht="24" customHeight="1" x14ac:dyDescent="0.15">
      <c r="E389" s="33"/>
      <c r="F389" s="34"/>
      <c r="G389" s="35"/>
      <c r="H389" s="35"/>
    </row>
    <row r="390" spans="5:8" s="24" customFormat="1" ht="24" customHeight="1" x14ac:dyDescent="0.15">
      <c r="E390" s="33"/>
      <c r="F390" s="34"/>
      <c r="G390" s="35"/>
      <c r="H390" s="35"/>
    </row>
    <row r="391" spans="5:8" s="24" customFormat="1" ht="24" customHeight="1" x14ac:dyDescent="0.15">
      <c r="E391" s="33"/>
      <c r="F391" s="34"/>
      <c r="G391" s="35"/>
      <c r="H391" s="35"/>
    </row>
    <row r="392" spans="5:8" s="24" customFormat="1" ht="24" customHeight="1" x14ac:dyDescent="0.15">
      <c r="E392" s="33"/>
      <c r="F392" s="34"/>
      <c r="G392" s="35"/>
      <c r="H392" s="35"/>
    </row>
    <row r="393" spans="5:8" s="24" customFormat="1" ht="24" customHeight="1" x14ac:dyDescent="0.15">
      <c r="E393" s="33"/>
      <c r="F393" s="34"/>
      <c r="G393" s="35"/>
      <c r="H393" s="35"/>
    </row>
    <row r="394" spans="5:8" s="24" customFormat="1" ht="24" customHeight="1" x14ac:dyDescent="0.15">
      <c r="E394" s="33"/>
      <c r="F394" s="34"/>
      <c r="G394" s="35"/>
      <c r="H394" s="35"/>
    </row>
    <row r="395" spans="5:8" s="24" customFormat="1" ht="24" customHeight="1" x14ac:dyDescent="0.15">
      <c r="E395" s="33"/>
      <c r="F395" s="34"/>
      <c r="G395" s="35"/>
      <c r="H395" s="35"/>
    </row>
    <row r="396" spans="5:8" s="24" customFormat="1" ht="24" customHeight="1" x14ac:dyDescent="0.15">
      <c r="E396" s="33"/>
      <c r="F396" s="34"/>
      <c r="G396" s="35"/>
      <c r="H396" s="35"/>
    </row>
    <row r="397" spans="5:8" s="24" customFormat="1" ht="24" customHeight="1" x14ac:dyDescent="0.15">
      <c r="E397" s="33"/>
      <c r="F397" s="34"/>
      <c r="G397" s="35"/>
      <c r="H397" s="35"/>
    </row>
    <row r="398" spans="5:8" s="24" customFormat="1" ht="24" customHeight="1" x14ac:dyDescent="0.15">
      <c r="E398" s="33"/>
      <c r="F398" s="34"/>
      <c r="G398" s="35"/>
      <c r="H398" s="35"/>
    </row>
    <row r="399" spans="5:8" s="24" customFormat="1" ht="24" customHeight="1" x14ac:dyDescent="0.15">
      <c r="E399" s="33"/>
      <c r="F399" s="34"/>
      <c r="G399" s="35"/>
      <c r="H399" s="35"/>
    </row>
    <row r="400" spans="5:8" s="24" customFormat="1" ht="24" customHeight="1" x14ac:dyDescent="0.15">
      <c r="E400" s="33"/>
      <c r="F400" s="34"/>
      <c r="G400" s="35"/>
      <c r="H400" s="35"/>
    </row>
    <row r="401" spans="5:8" s="24" customFormat="1" ht="24" customHeight="1" x14ac:dyDescent="0.15">
      <c r="E401" s="33"/>
      <c r="F401" s="34"/>
      <c r="G401" s="35"/>
      <c r="H401" s="35"/>
    </row>
    <row r="402" spans="5:8" s="24" customFormat="1" ht="24" customHeight="1" x14ac:dyDescent="0.15">
      <c r="E402" s="33"/>
      <c r="F402" s="34"/>
      <c r="G402" s="35"/>
      <c r="H402" s="35"/>
    </row>
    <row r="403" spans="5:8" s="24" customFormat="1" ht="24" customHeight="1" x14ac:dyDescent="0.15">
      <c r="E403" s="33"/>
      <c r="F403" s="34"/>
      <c r="G403" s="35"/>
      <c r="H403" s="35"/>
    </row>
    <row r="404" spans="5:8" s="24" customFormat="1" ht="24" customHeight="1" x14ac:dyDescent="0.15">
      <c r="E404" s="33"/>
      <c r="F404" s="34"/>
      <c r="G404" s="35"/>
      <c r="H404" s="35"/>
    </row>
    <row r="405" spans="5:8" s="24" customFormat="1" ht="24" customHeight="1" x14ac:dyDescent="0.15">
      <c r="E405" s="33"/>
      <c r="F405" s="34"/>
      <c r="G405" s="35"/>
      <c r="H405" s="35"/>
    </row>
    <row r="406" spans="5:8" s="24" customFormat="1" ht="24" customHeight="1" x14ac:dyDescent="0.15">
      <c r="E406" s="33"/>
      <c r="F406" s="34"/>
      <c r="G406" s="35"/>
      <c r="H406" s="35"/>
    </row>
    <row r="407" spans="5:8" s="24" customFormat="1" ht="24" customHeight="1" x14ac:dyDescent="0.15">
      <c r="E407" s="33"/>
      <c r="F407" s="34"/>
      <c r="G407" s="35"/>
      <c r="H407" s="35"/>
    </row>
    <row r="408" spans="5:8" s="24" customFormat="1" ht="24" customHeight="1" x14ac:dyDescent="0.15">
      <c r="E408" s="33"/>
      <c r="F408" s="34"/>
      <c r="G408" s="35"/>
      <c r="H408" s="35"/>
    </row>
    <row r="409" spans="5:8" s="24" customFormat="1" ht="24" customHeight="1" x14ac:dyDescent="0.15">
      <c r="E409" s="33"/>
      <c r="F409" s="34"/>
      <c r="G409" s="35"/>
      <c r="H409" s="35"/>
    </row>
    <row r="410" spans="5:8" s="24" customFormat="1" ht="24" customHeight="1" x14ac:dyDescent="0.15">
      <c r="E410" s="33"/>
      <c r="F410" s="34"/>
      <c r="G410" s="35"/>
      <c r="H410" s="35"/>
    </row>
    <row r="411" spans="5:8" s="24" customFormat="1" ht="24" customHeight="1" x14ac:dyDescent="0.15">
      <c r="E411" s="33"/>
      <c r="F411" s="34"/>
      <c r="G411" s="35"/>
      <c r="H411" s="35"/>
    </row>
    <row r="412" spans="5:8" s="24" customFormat="1" ht="24" customHeight="1" x14ac:dyDescent="0.15">
      <c r="E412" s="33"/>
      <c r="F412" s="34"/>
      <c r="G412" s="35"/>
      <c r="H412" s="35"/>
    </row>
    <row r="413" spans="5:8" s="24" customFormat="1" ht="24" customHeight="1" x14ac:dyDescent="0.15">
      <c r="E413" s="33"/>
      <c r="F413" s="34"/>
      <c r="G413" s="35"/>
      <c r="H413" s="35"/>
    </row>
    <row r="414" spans="5:8" s="24" customFormat="1" ht="24" customHeight="1" x14ac:dyDescent="0.15">
      <c r="E414" s="33"/>
      <c r="F414" s="34"/>
      <c r="G414" s="35"/>
      <c r="H414" s="35"/>
    </row>
    <row r="415" spans="5:8" s="24" customFormat="1" ht="24" customHeight="1" x14ac:dyDescent="0.15">
      <c r="E415" s="33"/>
      <c r="F415" s="34"/>
      <c r="G415" s="35"/>
      <c r="H415" s="35"/>
    </row>
    <row r="416" spans="5:8" s="24" customFormat="1" ht="24" customHeight="1" x14ac:dyDescent="0.15">
      <c r="E416" s="33"/>
      <c r="F416" s="34"/>
      <c r="G416" s="35"/>
      <c r="H416" s="35"/>
    </row>
    <row r="417" spans="5:8" s="24" customFormat="1" ht="24" customHeight="1" x14ac:dyDescent="0.15">
      <c r="E417" s="33"/>
      <c r="F417" s="34"/>
      <c r="G417" s="35"/>
      <c r="H417" s="35"/>
    </row>
    <row r="418" spans="5:8" s="24" customFormat="1" ht="24" customHeight="1" x14ac:dyDescent="0.15">
      <c r="E418" s="33"/>
      <c r="F418" s="34"/>
      <c r="G418" s="35"/>
      <c r="H418" s="35"/>
    </row>
    <row r="419" spans="5:8" s="24" customFormat="1" ht="24" customHeight="1" x14ac:dyDescent="0.15">
      <c r="E419" s="33"/>
      <c r="F419" s="34"/>
      <c r="G419" s="35"/>
      <c r="H419" s="35"/>
    </row>
    <row r="420" spans="5:8" s="24" customFormat="1" ht="24" customHeight="1" x14ac:dyDescent="0.15">
      <c r="E420" s="33"/>
      <c r="F420" s="34"/>
      <c r="G420" s="35"/>
      <c r="H420" s="35"/>
    </row>
    <row r="421" spans="5:8" s="24" customFormat="1" ht="24" customHeight="1" x14ac:dyDescent="0.15">
      <c r="E421" s="33"/>
      <c r="F421" s="34"/>
      <c r="G421" s="35"/>
      <c r="H421" s="35"/>
    </row>
    <row r="422" spans="5:8" s="24" customFormat="1" ht="24" customHeight="1" x14ac:dyDescent="0.15">
      <c r="E422" s="33"/>
      <c r="F422" s="34"/>
      <c r="G422" s="35"/>
      <c r="H422" s="35"/>
    </row>
    <row r="423" spans="5:8" s="24" customFormat="1" ht="24" customHeight="1" x14ac:dyDescent="0.15">
      <c r="E423" s="33"/>
      <c r="F423" s="34"/>
      <c r="G423" s="35"/>
      <c r="H423" s="35"/>
    </row>
    <row r="424" spans="5:8" s="24" customFormat="1" ht="24" customHeight="1" x14ac:dyDescent="0.15">
      <c r="E424" s="33"/>
      <c r="F424" s="34"/>
      <c r="G424" s="35"/>
      <c r="H424" s="35"/>
    </row>
    <row r="425" spans="5:8" s="24" customFormat="1" ht="24" customHeight="1" x14ac:dyDescent="0.15">
      <c r="E425" s="33"/>
      <c r="F425" s="34"/>
      <c r="G425" s="35"/>
      <c r="H425" s="35"/>
    </row>
    <row r="426" spans="5:8" s="24" customFormat="1" ht="24" customHeight="1" x14ac:dyDescent="0.15">
      <c r="E426" s="33"/>
      <c r="F426" s="34"/>
      <c r="G426" s="35"/>
      <c r="H426" s="35"/>
    </row>
    <row r="427" spans="5:8" s="24" customFormat="1" ht="24" customHeight="1" x14ac:dyDescent="0.15">
      <c r="E427" s="33"/>
      <c r="F427" s="34"/>
      <c r="G427" s="35"/>
      <c r="H427" s="35"/>
    </row>
    <row r="428" spans="5:8" s="24" customFormat="1" ht="24" customHeight="1" x14ac:dyDescent="0.15">
      <c r="E428" s="33"/>
      <c r="F428" s="34"/>
      <c r="G428" s="35"/>
      <c r="H428" s="35"/>
    </row>
    <row r="429" spans="5:8" s="24" customFormat="1" ht="24" customHeight="1" x14ac:dyDescent="0.15">
      <c r="E429" s="33"/>
      <c r="F429" s="34"/>
      <c r="G429" s="35"/>
      <c r="H429" s="35"/>
    </row>
    <row r="430" spans="5:8" s="24" customFormat="1" ht="24" customHeight="1" x14ac:dyDescent="0.15">
      <c r="E430" s="33"/>
      <c r="F430" s="34"/>
      <c r="G430" s="35"/>
      <c r="H430" s="35"/>
    </row>
    <row r="431" spans="5:8" s="24" customFormat="1" ht="24" customHeight="1" x14ac:dyDescent="0.15">
      <c r="E431" s="33"/>
      <c r="F431" s="34"/>
      <c r="G431" s="35"/>
      <c r="H431" s="35"/>
    </row>
    <row r="432" spans="5:8" s="24" customFormat="1" ht="24" customHeight="1" x14ac:dyDescent="0.15">
      <c r="E432" s="33"/>
      <c r="F432" s="34"/>
      <c r="G432" s="35"/>
      <c r="H432" s="35"/>
    </row>
    <row r="433" spans="5:8" s="24" customFormat="1" ht="24" customHeight="1" x14ac:dyDescent="0.15">
      <c r="E433" s="33"/>
      <c r="F433" s="34"/>
      <c r="G433" s="35"/>
      <c r="H433" s="35"/>
    </row>
    <row r="434" spans="5:8" s="24" customFormat="1" ht="24" customHeight="1" x14ac:dyDescent="0.15">
      <c r="E434" s="33"/>
      <c r="F434" s="34"/>
      <c r="G434" s="35"/>
      <c r="H434" s="35"/>
    </row>
    <row r="435" spans="5:8" s="24" customFormat="1" ht="24" customHeight="1" x14ac:dyDescent="0.15">
      <c r="E435" s="33"/>
      <c r="F435" s="34"/>
      <c r="G435" s="35"/>
      <c r="H435" s="35"/>
    </row>
    <row r="436" spans="5:8" s="24" customFormat="1" ht="24" customHeight="1" x14ac:dyDescent="0.15">
      <c r="E436" s="33"/>
      <c r="F436" s="34"/>
      <c r="G436" s="35"/>
      <c r="H436" s="35"/>
    </row>
    <row r="437" spans="5:8" s="24" customFormat="1" ht="24" customHeight="1" x14ac:dyDescent="0.15">
      <c r="E437" s="33"/>
      <c r="F437" s="34"/>
      <c r="G437" s="35"/>
      <c r="H437" s="35"/>
    </row>
    <row r="438" spans="5:8" s="24" customFormat="1" ht="24" customHeight="1" x14ac:dyDescent="0.15">
      <c r="E438" s="33"/>
      <c r="F438" s="34"/>
      <c r="G438" s="35"/>
      <c r="H438" s="35"/>
    </row>
    <row r="439" spans="5:8" s="24" customFormat="1" ht="24" customHeight="1" x14ac:dyDescent="0.15">
      <c r="E439" s="33"/>
      <c r="F439" s="34"/>
      <c r="G439" s="35"/>
      <c r="H439" s="35"/>
    </row>
    <row r="440" spans="5:8" s="24" customFormat="1" ht="24" customHeight="1" x14ac:dyDescent="0.15">
      <c r="E440" s="33"/>
      <c r="F440" s="34"/>
      <c r="G440" s="35"/>
      <c r="H440" s="35"/>
    </row>
    <row r="441" spans="5:8" s="24" customFormat="1" ht="24" customHeight="1" x14ac:dyDescent="0.15">
      <c r="E441" s="33"/>
      <c r="F441" s="34"/>
      <c r="G441" s="35"/>
      <c r="H441" s="35"/>
    </row>
    <row r="442" spans="5:8" s="24" customFormat="1" ht="24" customHeight="1" x14ac:dyDescent="0.15">
      <c r="E442" s="33"/>
      <c r="F442" s="34"/>
      <c r="G442" s="35"/>
      <c r="H442" s="35"/>
    </row>
    <row r="443" spans="5:8" s="24" customFormat="1" ht="24" customHeight="1" x14ac:dyDescent="0.15">
      <c r="E443" s="33"/>
      <c r="F443" s="34"/>
      <c r="G443" s="35"/>
      <c r="H443" s="35"/>
    </row>
    <row r="444" spans="5:8" s="24" customFormat="1" ht="24" customHeight="1" x14ac:dyDescent="0.15">
      <c r="E444" s="33"/>
      <c r="F444" s="34"/>
      <c r="G444" s="35"/>
      <c r="H444" s="35"/>
    </row>
    <row r="445" spans="5:8" s="24" customFormat="1" ht="24" customHeight="1" x14ac:dyDescent="0.15">
      <c r="E445" s="33"/>
      <c r="F445" s="34"/>
      <c r="G445" s="35"/>
      <c r="H445" s="35"/>
    </row>
    <row r="446" spans="5:8" s="24" customFormat="1" ht="24" customHeight="1" x14ac:dyDescent="0.15">
      <c r="E446" s="33"/>
      <c r="F446" s="34"/>
      <c r="G446" s="35"/>
      <c r="H446" s="35"/>
    </row>
    <row r="447" spans="5:8" s="24" customFormat="1" ht="24" customHeight="1" x14ac:dyDescent="0.15">
      <c r="E447" s="33"/>
      <c r="F447" s="34"/>
      <c r="G447" s="35"/>
      <c r="H447" s="35"/>
    </row>
    <row r="448" spans="5:8" s="24" customFormat="1" ht="24" customHeight="1" x14ac:dyDescent="0.15">
      <c r="E448" s="33"/>
      <c r="F448" s="34"/>
      <c r="G448" s="35"/>
      <c r="H448" s="35"/>
    </row>
    <row r="449" spans="5:8" s="24" customFormat="1" ht="24" customHeight="1" x14ac:dyDescent="0.15">
      <c r="E449" s="33"/>
      <c r="F449" s="34"/>
      <c r="G449" s="35"/>
      <c r="H449" s="35"/>
    </row>
    <row r="450" spans="5:8" s="24" customFormat="1" ht="24" customHeight="1" x14ac:dyDescent="0.15">
      <c r="E450" s="33"/>
      <c r="F450" s="34"/>
      <c r="G450" s="35"/>
      <c r="H450" s="35"/>
    </row>
    <row r="451" spans="5:8" s="24" customFormat="1" ht="24" customHeight="1" x14ac:dyDescent="0.15">
      <c r="E451" s="33"/>
      <c r="F451" s="34"/>
      <c r="G451" s="35"/>
      <c r="H451" s="35"/>
    </row>
    <row r="452" spans="5:8" s="24" customFormat="1" ht="24" customHeight="1" x14ac:dyDescent="0.15">
      <c r="E452" s="33"/>
      <c r="F452" s="34"/>
      <c r="G452" s="35"/>
      <c r="H452" s="35"/>
    </row>
    <row r="453" spans="5:8" s="24" customFormat="1" ht="24" customHeight="1" x14ac:dyDescent="0.15">
      <c r="E453" s="33"/>
      <c r="F453" s="34"/>
      <c r="G453" s="35"/>
      <c r="H453" s="35"/>
    </row>
    <row r="454" spans="5:8" s="24" customFormat="1" ht="24" customHeight="1" x14ac:dyDescent="0.15">
      <c r="E454" s="33"/>
      <c r="F454" s="34"/>
      <c r="G454" s="35"/>
      <c r="H454" s="35"/>
    </row>
    <row r="455" spans="5:8" s="24" customFormat="1" ht="24" customHeight="1" x14ac:dyDescent="0.15">
      <c r="E455" s="33"/>
      <c r="F455" s="34"/>
      <c r="G455" s="35"/>
      <c r="H455" s="35"/>
    </row>
    <row r="456" spans="5:8" s="24" customFormat="1" ht="24" customHeight="1" x14ac:dyDescent="0.15">
      <c r="E456" s="33"/>
      <c r="F456" s="34"/>
      <c r="G456" s="35"/>
      <c r="H456" s="35"/>
    </row>
    <row r="457" spans="5:8" s="24" customFormat="1" ht="24" customHeight="1" x14ac:dyDescent="0.15">
      <c r="E457" s="33"/>
      <c r="F457" s="34"/>
      <c r="G457" s="35"/>
      <c r="H457" s="35"/>
    </row>
    <row r="458" spans="5:8" s="24" customFormat="1" ht="24" customHeight="1" x14ac:dyDescent="0.15">
      <c r="E458" s="33"/>
      <c r="F458" s="34"/>
      <c r="G458" s="35"/>
      <c r="H458" s="35"/>
    </row>
    <row r="459" spans="5:8" s="24" customFormat="1" ht="24" customHeight="1" x14ac:dyDescent="0.15">
      <c r="E459" s="33"/>
      <c r="F459" s="34"/>
      <c r="G459" s="35"/>
      <c r="H459" s="35"/>
    </row>
    <row r="460" spans="5:8" s="24" customFormat="1" ht="24" customHeight="1" x14ac:dyDescent="0.15">
      <c r="E460" s="33"/>
      <c r="F460" s="34"/>
      <c r="G460" s="35"/>
      <c r="H460" s="35"/>
    </row>
    <row r="461" spans="5:8" s="24" customFormat="1" ht="24" customHeight="1" x14ac:dyDescent="0.15">
      <c r="E461" s="33"/>
      <c r="F461" s="34"/>
      <c r="G461" s="35"/>
      <c r="H461" s="35"/>
    </row>
    <row r="462" spans="5:8" s="24" customFormat="1" ht="24" customHeight="1" x14ac:dyDescent="0.15">
      <c r="E462" s="33"/>
      <c r="F462" s="34"/>
      <c r="G462" s="35"/>
      <c r="H462" s="35"/>
    </row>
    <row r="463" spans="5:8" s="24" customFormat="1" ht="24" customHeight="1" x14ac:dyDescent="0.15">
      <c r="E463" s="33"/>
      <c r="F463" s="34"/>
      <c r="G463" s="35"/>
      <c r="H463" s="35"/>
    </row>
    <row r="464" spans="5:8" s="24" customFormat="1" ht="24" customHeight="1" x14ac:dyDescent="0.15">
      <c r="E464" s="33"/>
      <c r="F464" s="34"/>
      <c r="G464" s="35"/>
      <c r="H464" s="35"/>
    </row>
    <row r="465" spans="5:8" s="24" customFormat="1" ht="24" customHeight="1" x14ac:dyDescent="0.15">
      <c r="E465" s="33"/>
      <c r="F465" s="34"/>
      <c r="G465" s="35"/>
      <c r="H465" s="35"/>
    </row>
    <row r="466" spans="5:8" s="24" customFormat="1" ht="24" customHeight="1" x14ac:dyDescent="0.15">
      <c r="E466" s="33"/>
      <c r="F466" s="34"/>
      <c r="G466" s="35"/>
      <c r="H466" s="35"/>
    </row>
    <row r="467" spans="5:8" s="24" customFormat="1" ht="24" customHeight="1" x14ac:dyDescent="0.15">
      <c r="E467" s="33"/>
      <c r="F467" s="34"/>
      <c r="G467" s="35"/>
      <c r="H467" s="35"/>
    </row>
    <row r="468" spans="5:8" s="24" customFormat="1" ht="24" customHeight="1" x14ac:dyDescent="0.15">
      <c r="E468" s="33"/>
      <c r="F468" s="34"/>
      <c r="G468" s="35"/>
      <c r="H468" s="35"/>
    </row>
    <row r="469" spans="5:8" s="24" customFormat="1" ht="24" customHeight="1" x14ac:dyDescent="0.15">
      <c r="E469" s="33"/>
      <c r="F469" s="34"/>
      <c r="G469" s="35"/>
      <c r="H469" s="35"/>
    </row>
    <row r="470" spans="5:8" s="24" customFormat="1" ht="24" customHeight="1" x14ac:dyDescent="0.15">
      <c r="E470" s="33"/>
      <c r="F470" s="34"/>
      <c r="G470" s="35"/>
      <c r="H470" s="35"/>
    </row>
    <row r="471" spans="5:8" s="24" customFormat="1" ht="24" customHeight="1" x14ac:dyDescent="0.15">
      <c r="E471" s="33"/>
      <c r="F471" s="34"/>
      <c r="G471" s="35"/>
      <c r="H471" s="35"/>
    </row>
    <row r="472" spans="5:8" s="24" customFormat="1" ht="24" customHeight="1" x14ac:dyDescent="0.15">
      <c r="E472" s="33"/>
      <c r="F472" s="34"/>
      <c r="G472" s="35"/>
      <c r="H472" s="35"/>
    </row>
    <row r="473" spans="5:8" s="24" customFormat="1" ht="24" customHeight="1" x14ac:dyDescent="0.15">
      <c r="E473" s="33"/>
      <c r="F473" s="34"/>
      <c r="G473" s="35"/>
      <c r="H473" s="35"/>
    </row>
    <row r="474" spans="5:8" s="24" customFormat="1" ht="24" customHeight="1" x14ac:dyDescent="0.15">
      <c r="E474" s="33"/>
      <c r="F474" s="34"/>
      <c r="G474" s="35"/>
      <c r="H474" s="35"/>
    </row>
    <row r="475" spans="5:8" s="24" customFormat="1" ht="24" customHeight="1" x14ac:dyDescent="0.15">
      <c r="E475" s="33"/>
      <c r="F475" s="34"/>
      <c r="G475" s="35"/>
      <c r="H475" s="35"/>
    </row>
    <row r="476" spans="5:8" s="24" customFormat="1" ht="24" customHeight="1" x14ac:dyDescent="0.15">
      <c r="E476" s="33"/>
      <c r="F476" s="34"/>
      <c r="G476" s="35"/>
      <c r="H476" s="35"/>
    </row>
    <row r="477" spans="5:8" s="24" customFormat="1" ht="24" customHeight="1" x14ac:dyDescent="0.15">
      <c r="E477" s="33"/>
      <c r="F477" s="34"/>
      <c r="G477" s="35"/>
      <c r="H477" s="35"/>
    </row>
    <row r="478" spans="5:8" s="24" customFormat="1" ht="24" customHeight="1" x14ac:dyDescent="0.15">
      <c r="E478" s="33"/>
      <c r="F478" s="34"/>
      <c r="G478" s="35"/>
      <c r="H478" s="35"/>
    </row>
    <row r="479" spans="5:8" s="24" customFormat="1" ht="24" customHeight="1" x14ac:dyDescent="0.15">
      <c r="E479" s="33"/>
      <c r="F479" s="34"/>
      <c r="G479" s="35"/>
      <c r="H479" s="35"/>
    </row>
    <row r="480" spans="5:8" s="24" customFormat="1" ht="24" customHeight="1" x14ac:dyDescent="0.15">
      <c r="E480" s="33"/>
      <c r="F480" s="34"/>
      <c r="G480" s="35"/>
      <c r="H480" s="35"/>
    </row>
    <row r="481" spans="5:8" s="24" customFormat="1" ht="24" customHeight="1" x14ac:dyDescent="0.15">
      <c r="E481" s="33"/>
      <c r="F481" s="34"/>
      <c r="G481" s="35"/>
      <c r="H481" s="35"/>
    </row>
    <row r="482" spans="5:8" s="24" customFormat="1" ht="24" customHeight="1" x14ac:dyDescent="0.15">
      <c r="E482" s="33"/>
      <c r="F482" s="34"/>
      <c r="G482" s="35"/>
      <c r="H482" s="35"/>
    </row>
    <row r="483" spans="5:8" s="24" customFormat="1" ht="24" customHeight="1" x14ac:dyDescent="0.15">
      <c r="E483" s="33"/>
      <c r="F483" s="34"/>
      <c r="G483" s="35"/>
      <c r="H483" s="35"/>
    </row>
    <row r="484" spans="5:8" s="24" customFormat="1" ht="24" customHeight="1" x14ac:dyDescent="0.15">
      <c r="E484" s="33"/>
      <c r="F484" s="34"/>
      <c r="G484" s="35"/>
      <c r="H484" s="35"/>
    </row>
    <row r="485" spans="5:8" s="24" customFormat="1" ht="24" customHeight="1" x14ac:dyDescent="0.15">
      <c r="E485" s="33"/>
      <c r="F485" s="34"/>
      <c r="G485" s="35"/>
      <c r="H485" s="35"/>
    </row>
    <row r="486" spans="5:8" s="24" customFormat="1" ht="24" customHeight="1" x14ac:dyDescent="0.15">
      <c r="E486" s="33"/>
      <c r="F486" s="34"/>
      <c r="G486" s="35"/>
      <c r="H486" s="35"/>
    </row>
    <row r="487" spans="5:8" s="24" customFormat="1" ht="24" customHeight="1" x14ac:dyDescent="0.15">
      <c r="E487" s="33"/>
      <c r="F487" s="34"/>
      <c r="G487" s="35"/>
      <c r="H487" s="35"/>
    </row>
    <row r="488" spans="5:8" s="24" customFormat="1" ht="24" customHeight="1" x14ac:dyDescent="0.15">
      <c r="E488" s="33"/>
      <c r="F488" s="34"/>
      <c r="G488" s="35"/>
      <c r="H488" s="35"/>
    </row>
    <row r="489" spans="5:8" s="24" customFormat="1" ht="24" customHeight="1" x14ac:dyDescent="0.15">
      <c r="E489" s="33"/>
      <c r="F489" s="34"/>
      <c r="G489" s="35"/>
      <c r="H489" s="35"/>
    </row>
    <row r="490" spans="5:8" s="24" customFormat="1" ht="24" customHeight="1" x14ac:dyDescent="0.15">
      <c r="E490" s="33"/>
      <c r="F490" s="34"/>
      <c r="G490" s="35"/>
      <c r="H490" s="35"/>
    </row>
    <row r="491" spans="5:8" s="24" customFormat="1" ht="24" customHeight="1" x14ac:dyDescent="0.15">
      <c r="E491" s="33"/>
      <c r="F491" s="34"/>
      <c r="G491" s="35"/>
      <c r="H491" s="35"/>
    </row>
    <row r="492" spans="5:8" s="24" customFormat="1" ht="24" customHeight="1" x14ac:dyDescent="0.15">
      <c r="E492" s="33"/>
      <c r="F492" s="34"/>
      <c r="G492" s="35"/>
      <c r="H492" s="35"/>
    </row>
    <row r="493" spans="5:8" s="24" customFormat="1" ht="24" customHeight="1" x14ac:dyDescent="0.15">
      <c r="E493" s="33"/>
      <c r="F493" s="34"/>
      <c r="G493" s="35"/>
      <c r="H493" s="35"/>
    </row>
    <row r="494" spans="5:8" s="24" customFormat="1" ht="24" customHeight="1" x14ac:dyDescent="0.15">
      <c r="E494" s="33"/>
      <c r="F494" s="34"/>
      <c r="G494" s="35"/>
      <c r="H494" s="35"/>
    </row>
    <row r="495" spans="5:8" s="24" customFormat="1" ht="24" customHeight="1" x14ac:dyDescent="0.15">
      <c r="E495" s="33"/>
      <c r="F495" s="34"/>
      <c r="G495" s="35"/>
      <c r="H495" s="35"/>
    </row>
    <row r="496" spans="5:8" s="24" customFormat="1" ht="24" customHeight="1" x14ac:dyDescent="0.15">
      <c r="E496" s="33"/>
      <c r="F496" s="34"/>
      <c r="G496" s="35"/>
      <c r="H496" s="35"/>
    </row>
    <row r="497" spans="5:8" s="24" customFormat="1" ht="24" customHeight="1" x14ac:dyDescent="0.15">
      <c r="E497" s="33"/>
      <c r="F497" s="34"/>
      <c r="G497" s="35"/>
      <c r="H497" s="35"/>
    </row>
    <row r="498" spans="5:8" s="24" customFormat="1" ht="24" customHeight="1" x14ac:dyDescent="0.15">
      <c r="E498" s="33"/>
      <c r="F498" s="34"/>
      <c r="G498" s="35"/>
      <c r="H498" s="35"/>
    </row>
    <row r="499" spans="5:8" s="24" customFormat="1" ht="24" customHeight="1" x14ac:dyDescent="0.15">
      <c r="E499" s="33"/>
      <c r="F499" s="34"/>
      <c r="G499" s="35"/>
      <c r="H499" s="35"/>
    </row>
    <row r="500" spans="5:8" s="24" customFormat="1" ht="24" customHeight="1" x14ac:dyDescent="0.15">
      <c r="E500" s="33"/>
      <c r="F500" s="34"/>
      <c r="G500" s="35"/>
      <c r="H500" s="35"/>
    </row>
    <row r="501" spans="5:8" s="24" customFormat="1" ht="24" customHeight="1" x14ac:dyDescent="0.15">
      <c r="E501" s="33"/>
      <c r="F501" s="34"/>
      <c r="G501" s="35"/>
      <c r="H501" s="35"/>
    </row>
    <row r="502" spans="5:8" s="24" customFormat="1" ht="24" customHeight="1" x14ac:dyDescent="0.15">
      <c r="E502" s="33"/>
      <c r="F502" s="34"/>
      <c r="G502" s="35"/>
      <c r="H502" s="35"/>
    </row>
    <row r="503" spans="5:8" s="24" customFormat="1" ht="24" customHeight="1" x14ac:dyDescent="0.15">
      <c r="E503" s="33"/>
      <c r="F503" s="34"/>
      <c r="G503" s="35"/>
      <c r="H503" s="35"/>
    </row>
    <row r="504" spans="5:8" s="24" customFormat="1" ht="24" customHeight="1" x14ac:dyDescent="0.15">
      <c r="E504" s="33"/>
      <c r="F504" s="34"/>
      <c r="G504" s="35"/>
      <c r="H504" s="35"/>
    </row>
    <row r="505" spans="5:8" s="24" customFormat="1" ht="24" customHeight="1" x14ac:dyDescent="0.15">
      <c r="E505" s="33"/>
      <c r="F505" s="34"/>
      <c r="G505" s="35"/>
      <c r="H505" s="35"/>
    </row>
    <row r="506" spans="5:8" s="24" customFormat="1" ht="24" customHeight="1" x14ac:dyDescent="0.15">
      <c r="E506" s="33"/>
      <c r="F506" s="34"/>
      <c r="G506" s="35"/>
      <c r="H506" s="35"/>
    </row>
    <row r="507" spans="5:8" s="24" customFormat="1" ht="24" customHeight="1" x14ac:dyDescent="0.15">
      <c r="E507" s="33"/>
      <c r="F507" s="34"/>
      <c r="G507" s="35"/>
      <c r="H507" s="35"/>
    </row>
    <row r="508" spans="5:8" s="24" customFormat="1" ht="24" customHeight="1" x14ac:dyDescent="0.15">
      <c r="E508" s="33"/>
      <c r="F508" s="34"/>
      <c r="G508" s="35"/>
      <c r="H508" s="35"/>
    </row>
    <row r="509" spans="5:8" s="24" customFormat="1" ht="24" customHeight="1" x14ac:dyDescent="0.15">
      <c r="E509" s="33"/>
      <c r="F509" s="34"/>
      <c r="G509" s="35"/>
      <c r="H509" s="35"/>
    </row>
    <row r="510" spans="5:8" s="24" customFormat="1" ht="24" customHeight="1" x14ac:dyDescent="0.15">
      <c r="E510" s="33"/>
      <c r="F510" s="34"/>
      <c r="G510" s="35"/>
      <c r="H510" s="35"/>
    </row>
    <row r="511" spans="5:8" s="24" customFormat="1" ht="24" customHeight="1" x14ac:dyDescent="0.15">
      <c r="E511" s="33"/>
      <c r="F511" s="34"/>
      <c r="G511" s="35"/>
      <c r="H511" s="35"/>
    </row>
    <row r="512" spans="5:8" s="24" customFormat="1" ht="24" customHeight="1" x14ac:dyDescent="0.15">
      <c r="E512" s="33"/>
      <c r="F512" s="34"/>
      <c r="G512" s="35"/>
      <c r="H512" s="35"/>
    </row>
    <row r="513" spans="5:8" s="24" customFormat="1" ht="24" customHeight="1" x14ac:dyDescent="0.15">
      <c r="E513" s="33"/>
      <c r="F513" s="34"/>
      <c r="G513" s="35"/>
      <c r="H513" s="35"/>
    </row>
    <row r="514" spans="5:8" s="24" customFormat="1" ht="24" customHeight="1" x14ac:dyDescent="0.15">
      <c r="E514" s="33"/>
      <c r="F514" s="34"/>
      <c r="G514" s="35"/>
      <c r="H514" s="35"/>
    </row>
    <row r="515" spans="5:8" s="24" customFormat="1" ht="24" customHeight="1" x14ac:dyDescent="0.15">
      <c r="E515" s="33"/>
      <c r="F515" s="34"/>
      <c r="G515" s="35"/>
      <c r="H515" s="35"/>
    </row>
    <row r="516" spans="5:8" s="24" customFormat="1" ht="24" customHeight="1" x14ac:dyDescent="0.15">
      <c r="E516" s="33"/>
      <c r="F516" s="34"/>
      <c r="G516" s="35"/>
      <c r="H516" s="35"/>
    </row>
    <row r="517" spans="5:8" s="24" customFormat="1" ht="24" customHeight="1" x14ac:dyDescent="0.15">
      <c r="E517" s="33"/>
      <c r="F517" s="34"/>
      <c r="G517" s="35"/>
      <c r="H517" s="35"/>
    </row>
    <row r="518" spans="5:8" s="24" customFormat="1" ht="24" customHeight="1" x14ac:dyDescent="0.15">
      <c r="E518" s="33"/>
      <c r="F518" s="34"/>
      <c r="G518" s="35"/>
      <c r="H518" s="35"/>
    </row>
    <row r="519" spans="5:8" s="24" customFormat="1" ht="24" customHeight="1" x14ac:dyDescent="0.15">
      <c r="E519" s="33"/>
      <c r="F519" s="34"/>
      <c r="G519" s="35"/>
      <c r="H519" s="35"/>
    </row>
    <row r="520" spans="5:8" s="24" customFormat="1" ht="24" customHeight="1" x14ac:dyDescent="0.15">
      <c r="E520" s="33"/>
      <c r="F520" s="34"/>
      <c r="G520" s="35"/>
      <c r="H520" s="35"/>
    </row>
    <row r="521" spans="5:8" s="24" customFormat="1" ht="24" customHeight="1" x14ac:dyDescent="0.15">
      <c r="E521" s="33"/>
      <c r="F521" s="34"/>
      <c r="G521" s="35"/>
      <c r="H521" s="35"/>
    </row>
    <row r="522" spans="5:8" s="24" customFormat="1" ht="24" customHeight="1" x14ac:dyDescent="0.15">
      <c r="E522" s="33"/>
      <c r="F522" s="34"/>
      <c r="G522" s="35"/>
      <c r="H522" s="35"/>
    </row>
    <row r="523" spans="5:8" s="24" customFormat="1" ht="24" customHeight="1" x14ac:dyDescent="0.15">
      <c r="E523" s="33"/>
      <c r="F523" s="34"/>
      <c r="G523" s="35"/>
      <c r="H523" s="35"/>
    </row>
    <row r="524" spans="5:8" s="24" customFormat="1" ht="24" customHeight="1" x14ac:dyDescent="0.15">
      <c r="E524" s="33"/>
      <c r="F524" s="34"/>
      <c r="G524" s="35"/>
      <c r="H524" s="35"/>
    </row>
    <row r="525" spans="5:8" s="24" customFormat="1" ht="24" customHeight="1" x14ac:dyDescent="0.15">
      <c r="E525" s="33"/>
      <c r="F525" s="34"/>
      <c r="G525" s="35"/>
      <c r="H525" s="35"/>
    </row>
    <row r="526" spans="5:8" s="24" customFormat="1" ht="24" customHeight="1" x14ac:dyDescent="0.15">
      <c r="E526" s="33"/>
      <c r="F526" s="34"/>
      <c r="G526" s="35"/>
      <c r="H526" s="35"/>
    </row>
    <row r="527" spans="5:8" s="24" customFormat="1" ht="24" customHeight="1" x14ac:dyDescent="0.15">
      <c r="E527" s="33"/>
      <c r="F527" s="34"/>
      <c r="G527" s="35"/>
      <c r="H527" s="35"/>
    </row>
    <row r="528" spans="5:8" s="24" customFormat="1" ht="24" customHeight="1" x14ac:dyDescent="0.15">
      <c r="E528" s="33"/>
      <c r="F528" s="34"/>
      <c r="G528" s="35"/>
      <c r="H528" s="35"/>
    </row>
    <row r="529" spans="5:8" s="24" customFormat="1" ht="24" customHeight="1" x14ac:dyDescent="0.15">
      <c r="E529" s="33"/>
      <c r="F529" s="34"/>
      <c r="G529" s="35"/>
      <c r="H529" s="35"/>
    </row>
    <row r="530" spans="5:8" s="24" customFormat="1" ht="24" customHeight="1" x14ac:dyDescent="0.15">
      <c r="E530" s="33"/>
      <c r="F530" s="34"/>
      <c r="G530" s="35"/>
      <c r="H530" s="35"/>
    </row>
    <row r="531" spans="5:8" s="24" customFormat="1" ht="24" customHeight="1" x14ac:dyDescent="0.15">
      <c r="E531" s="33"/>
      <c r="F531" s="34"/>
      <c r="G531" s="35"/>
      <c r="H531" s="35"/>
    </row>
    <row r="532" spans="5:8" s="24" customFormat="1" ht="24" customHeight="1" x14ac:dyDescent="0.15">
      <c r="E532" s="33"/>
      <c r="F532" s="34"/>
      <c r="G532" s="35"/>
      <c r="H532" s="35"/>
    </row>
    <row r="533" spans="5:8" s="24" customFormat="1" ht="24" customHeight="1" x14ac:dyDescent="0.15">
      <c r="E533" s="33"/>
      <c r="F533" s="34"/>
      <c r="G533" s="35"/>
      <c r="H533" s="35"/>
    </row>
    <row r="534" spans="5:8" s="24" customFormat="1" ht="24" customHeight="1" x14ac:dyDescent="0.15">
      <c r="E534" s="33"/>
      <c r="F534" s="34"/>
      <c r="G534" s="35"/>
      <c r="H534" s="35"/>
    </row>
    <row r="535" spans="5:8" s="24" customFormat="1" ht="24" customHeight="1" x14ac:dyDescent="0.15">
      <c r="E535" s="33"/>
      <c r="F535" s="34"/>
      <c r="G535" s="35"/>
      <c r="H535" s="35"/>
    </row>
    <row r="536" spans="5:8" s="24" customFormat="1" ht="24" customHeight="1" x14ac:dyDescent="0.15">
      <c r="E536" s="33"/>
      <c r="F536" s="34"/>
      <c r="G536" s="35"/>
      <c r="H536" s="35"/>
    </row>
    <row r="537" spans="5:8" s="24" customFormat="1" ht="24" customHeight="1" x14ac:dyDescent="0.15">
      <c r="E537" s="33"/>
      <c r="F537" s="34"/>
      <c r="G537" s="35"/>
      <c r="H537" s="35"/>
    </row>
    <row r="538" spans="5:8" s="24" customFormat="1" ht="24" customHeight="1" x14ac:dyDescent="0.15">
      <c r="E538" s="33"/>
      <c r="F538" s="34"/>
      <c r="G538" s="35"/>
      <c r="H538" s="35"/>
    </row>
    <row r="539" spans="5:8" s="24" customFormat="1" ht="24" customHeight="1" x14ac:dyDescent="0.15">
      <c r="E539" s="33"/>
      <c r="F539" s="34"/>
      <c r="G539" s="35"/>
      <c r="H539" s="35"/>
    </row>
    <row r="540" spans="5:8" s="24" customFormat="1" ht="24" customHeight="1" x14ac:dyDescent="0.15">
      <c r="E540" s="33"/>
      <c r="F540" s="34"/>
      <c r="G540" s="35"/>
      <c r="H540" s="35"/>
    </row>
    <row r="541" spans="5:8" s="24" customFormat="1" ht="24" customHeight="1" x14ac:dyDescent="0.15">
      <c r="E541" s="33"/>
      <c r="F541" s="34"/>
      <c r="G541" s="35"/>
      <c r="H541" s="35"/>
    </row>
    <row r="542" spans="5:8" s="24" customFormat="1" ht="24" customHeight="1" x14ac:dyDescent="0.15">
      <c r="E542" s="33"/>
      <c r="F542" s="34"/>
      <c r="G542" s="35"/>
      <c r="H542" s="35"/>
    </row>
    <row r="543" spans="5:8" s="24" customFormat="1" ht="24" customHeight="1" x14ac:dyDescent="0.15">
      <c r="E543" s="33"/>
      <c r="F543" s="34"/>
      <c r="G543" s="35"/>
      <c r="H543" s="35"/>
    </row>
    <row r="544" spans="5:8" s="24" customFormat="1" ht="24" customHeight="1" x14ac:dyDescent="0.15">
      <c r="E544" s="33"/>
      <c r="F544" s="34"/>
      <c r="G544" s="35"/>
      <c r="H544" s="35"/>
    </row>
    <row r="545" spans="5:8" s="24" customFormat="1" ht="24" customHeight="1" x14ac:dyDescent="0.15">
      <c r="E545" s="33"/>
      <c r="F545" s="34"/>
      <c r="G545" s="35"/>
      <c r="H545" s="35"/>
    </row>
    <row r="546" spans="5:8" s="24" customFormat="1" ht="24" customHeight="1" x14ac:dyDescent="0.15">
      <c r="E546" s="33"/>
      <c r="F546" s="34"/>
      <c r="G546" s="35"/>
      <c r="H546" s="35"/>
    </row>
    <row r="547" spans="5:8" s="24" customFormat="1" ht="24" customHeight="1" x14ac:dyDescent="0.15">
      <c r="E547" s="33"/>
      <c r="F547" s="34"/>
      <c r="G547" s="35"/>
      <c r="H547" s="35"/>
    </row>
    <row r="548" spans="5:8" s="24" customFormat="1" ht="24" customHeight="1" x14ac:dyDescent="0.15">
      <c r="E548" s="33"/>
      <c r="F548" s="34"/>
      <c r="G548" s="35"/>
      <c r="H548" s="35"/>
    </row>
    <row r="549" spans="5:8" s="24" customFormat="1" ht="24" customHeight="1" x14ac:dyDescent="0.15">
      <c r="E549" s="33"/>
      <c r="F549" s="34"/>
      <c r="G549" s="35"/>
      <c r="H549" s="35"/>
    </row>
    <row r="550" spans="5:8" s="24" customFormat="1" ht="24" customHeight="1" x14ac:dyDescent="0.15">
      <c r="E550" s="33"/>
      <c r="F550" s="34"/>
      <c r="G550" s="35"/>
      <c r="H550" s="35"/>
    </row>
    <row r="551" spans="5:8" s="24" customFormat="1" ht="24" customHeight="1" x14ac:dyDescent="0.15">
      <c r="E551" s="33"/>
      <c r="F551" s="34"/>
      <c r="G551" s="35"/>
      <c r="H551" s="35"/>
    </row>
    <row r="552" spans="5:8" s="24" customFormat="1" ht="24" customHeight="1" x14ac:dyDescent="0.15">
      <c r="E552" s="33"/>
      <c r="F552" s="34"/>
      <c r="G552" s="35"/>
      <c r="H552" s="35"/>
    </row>
    <row r="553" spans="5:8" s="24" customFormat="1" ht="24" customHeight="1" x14ac:dyDescent="0.15">
      <c r="E553" s="33"/>
      <c r="F553" s="34"/>
      <c r="G553" s="35"/>
      <c r="H553" s="35"/>
    </row>
    <row r="554" spans="5:8" s="24" customFormat="1" ht="24" customHeight="1" x14ac:dyDescent="0.15">
      <c r="E554" s="33"/>
      <c r="F554" s="34"/>
      <c r="G554" s="35"/>
      <c r="H554" s="35"/>
    </row>
    <row r="555" spans="5:8" s="24" customFormat="1" ht="24" customHeight="1" x14ac:dyDescent="0.15">
      <c r="E555" s="33"/>
      <c r="F555" s="34"/>
      <c r="G555" s="35"/>
      <c r="H555" s="35"/>
    </row>
    <row r="556" spans="5:8" s="24" customFormat="1" ht="24" customHeight="1" x14ac:dyDescent="0.15">
      <c r="E556" s="33"/>
      <c r="F556" s="34"/>
      <c r="G556" s="35"/>
      <c r="H556" s="35"/>
    </row>
    <row r="557" spans="5:8" s="24" customFormat="1" ht="24" customHeight="1" x14ac:dyDescent="0.15">
      <c r="E557" s="33"/>
      <c r="F557" s="34"/>
      <c r="G557" s="35"/>
      <c r="H557" s="35"/>
    </row>
    <row r="558" spans="5:8" s="24" customFormat="1" ht="24" customHeight="1" x14ac:dyDescent="0.15">
      <c r="E558" s="33"/>
      <c r="F558" s="34"/>
      <c r="G558" s="35"/>
      <c r="H558" s="35"/>
    </row>
    <row r="559" spans="5:8" s="24" customFormat="1" ht="24" customHeight="1" x14ac:dyDescent="0.15">
      <c r="E559" s="33"/>
      <c r="F559" s="34"/>
      <c r="G559" s="35"/>
      <c r="H559" s="35"/>
    </row>
    <row r="560" spans="5:8" s="24" customFormat="1" ht="24" customHeight="1" x14ac:dyDescent="0.15">
      <c r="E560" s="33"/>
      <c r="F560" s="34"/>
      <c r="G560" s="35"/>
      <c r="H560" s="35"/>
    </row>
    <row r="561" spans="5:8" s="24" customFormat="1" ht="24" customHeight="1" x14ac:dyDescent="0.15">
      <c r="E561" s="33"/>
      <c r="F561" s="34"/>
      <c r="G561" s="35"/>
      <c r="H561" s="35"/>
    </row>
    <row r="562" spans="5:8" s="24" customFormat="1" ht="24" customHeight="1" x14ac:dyDescent="0.15">
      <c r="E562" s="33"/>
      <c r="F562" s="34"/>
      <c r="G562" s="35"/>
      <c r="H562" s="35"/>
    </row>
    <row r="563" spans="5:8" s="24" customFormat="1" ht="24" customHeight="1" x14ac:dyDescent="0.15">
      <c r="E563" s="33"/>
      <c r="F563" s="34"/>
      <c r="G563" s="35"/>
      <c r="H563" s="35"/>
    </row>
    <row r="564" spans="5:8" s="24" customFormat="1" ht="24" customHeight="1" x14ac:dyDescent="0.15">
      <c r="E564" s="33"/>
      <c r="F564" s="34"/>
      <c r="G564" s="35"/>
      <c r="H564"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4"/>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6.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23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総括!B28</f>
        <v>Ｍ</v>
      </c>
      <c r="C12" s="28" t="str">
        <f>総括!C28</f>
        <v>機械設備工事</v>
      </c>
      <c r="D12" s="28"/>
      <c r="E12" s="29"/>
      <c r="F12" s="27"/>
      <c r="G12" s="30"/>
      <c r="H12" s="30" t="str">
        <f>IF(E12="","",ROUNDDOWN(E12*G12,0))</f>
        <v/>
      </c>
      <c r="I12" s="28"/>
      <c r="K12" s="31"/>
      <c r="L12" s="31"/>
      <c r="M12" s="31"/>
      <c r="N12" s="31"/>
      <c r="O12" s="31"/>
      <c r="P12" s="31"/>
      <c r="Q12" s="31">
        <f>IF(P12="",MIN(L12,N12),P12)</f>
        <v>0</v>
      </c>
      <c r="R12" s="32"/>
      <c r="S12" s="31" t="str">
        <f>IF(R12&lt;&gt;"",ROUNDDOWN(Q12*R12,IF(Q12*R12&lt;100,0,IF(Q12*R12&lt;10000,-1,-LOG10(Q12*R12)+2))),"")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t="str">
        <f>IF(E14="","",ROUNDDOWN(E14*G14,0))</f>
        <v/>
      </c>
      <c r="I14" s="28"/>
      <c r="K14" s="31"/>
      <c r="L14" s="31"/>
      <c r="M14" s="31"/>
      <c r="N14" s="31"/>
      <c r="O14" s="31"/>
      <c r="P14" s="31"/>
      <c r="Q14" s="31">
        <f t="shared" ref="Q14" si="1">IF(P14="",MIN(L14,N14),P14)</f>
        <v>0</v>
      </c>
      <c r="R14" s="32"/>
      <c r="S14" s="31" t="str">
        <f t="shared" ref="S14" si="2">IF(R14&lt;&gt;"",ROUNDDOWN(Q14*R14,IF(Q14*R14&lt;100,0,IF(Q14*R14&lt;10000,-1,-LOG10(Q14*R14)+2))),"")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38" t="s">
        <v>42</v>
      </c>
      <c r="C16" s="28" t="s">
        <v>136</v>
      </c>
      <c r="D16" s="28"/>
      <c r="E16" s="29">
        <v>1</v>
      </c>
      <c r="F16" s="27" t="s">
        <v>34</v>
      </c>
      <c r="G16" s="30"/>
      <c r="H16" s="30"/>
      <c r="I16" s="28"/>
      <c r="K16" s="31"/>
      <c r="L16" s="31"/>
      <c r="M16" s="31"/>
      <c r="N16" s="31"/>
      <c r="O16" s="31"/>
      <c r="P16" s="31"/>
      <c r="Q16" s="31">
        <f t="shared" ref="Q16" si="3">IF(P16="",MIN(L16,N16),P16)</f>
        <v>0</v>
      </c>
      <c r="R16" s="32"/>
      <c r="S16" s="31" t="str">
        <f t="shared" ref="S16" si="4">IF(R16&lt;&gt;"",ROUNDDOWN(Q16*R16,IF(Q16*R16&lt;100,0,IF(Q16*R16&lt;10000,-1,-LOG10(Q16*R16)+2))),"")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t="s">
        <v>61</v>
      </c>
      <c r="C18" s="28" t="s">
        <v>62</v>
      </c>
      <c r="D18" s="28"/>
      <c r="E18" s="29">
        <v>1</v>
      </c>
      <c r="F18" s="27" t="s">
        <v>34</v>
      </c>
      <c r="G18" s="30"/>
      <c r="H18" s="30"/>
      <c r="I18" s="28"/>
      <c r="K18" s="31"/>
      <c r="L18" s="31"/>
      <c r="M18" s="31"/>
      <c r="N18" s="31"/>
      <c r="O18" s="31"/>
      <c r="P18" s="31"/>
      <c r="Q18" s="31">
        <f t="shared" ref="Q18" si="5">IF(P18="",MIN(L18,N18),P18)</f>
        <v>0</v>
      </c>
      <c r="R18" s="32"/>
      <c r="S18" s="31" t="str">
        <f t="shared" ref="S18" si="6">IF(R18&lt;&gt;"",ROUNDDOWN(Q18*R18,IF(Q18*R18&lt;100,0,IF(Q18*R18&lt;10000,-1,-LOG10(Q18*R18)+2))),"")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t="s">
        <v>63</v>
      </c>
      <c r="C20" s="28" t="s">
        <v>64</v>
      </c>
      <c r="D20" s="28"/>
      <c r="E20" s="29">
        <v>1</v>
      </c>
      <c r="F20" s="27" t="s">
        <v>34</v>
      </c>
      <c r="G20" s="30"/>
      <c r="H20" s="30"/>
      <c r="I20" s="28"/>
      <c r="K20" s="31"/>
      <c r="L20" s="31"/>
      <c r="M20" s="31"/>
      <c r="N20" s="31"/>
      <c r="O20" s="31"/>
      <c r="P20" s="31"/>
      <c r="Q20" s="31">
        <f t="shared" ref="Q20" si="7">IF(P20="",MIN(L20,N20),P20)</f>
        <v>0</v>
      </c>
      <c r="R20" s="32"/>
      <c r="S20" s="31" t="str">
        <f t="shared" ref="S20" si="8">IF(R20&lt;&gt;"",ROUNDDOWN(Q20*R20,IF(Q20*R20&lt;100,0,IF(Q20*R20&lt;10000,-1,-LOG10(Q20*R20)+2))),"")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t="s">
        <v>65</v>
      </c>
      <c r="C22" s="28" t="s">
        <v>66</v>
      </c>
      <c r="D22" s="28"/>
      <c r="E22" s="29">
        <v>1</v>
      </c>
      <c r="F22" s="27" t="s">
        <v>34</v>
      </c>
      <c r="G22" s="30"/>
      <c r="H22" s="30"/>
      <c r="I22" s="28"/>
      <c r="K22" s="31"/>
      <c r="L22" s="31"/>
      <c r="M22" s="31"/>
      <c r="N22" s="31"/>
      <c r="O22" s="31"/>
      <c r="P22" s="31"/>
      <c r="Q22" s="31">
        <f t="shared" ref="Q22" si="9">IF(P22="",MIN(L22,N22),P22)</f>
        <v>0</v>
      </c>
      <c r="R22" s="32"/>
      <c r="S22" s="31" t="str">
        <f t="shared" ref="S22" si="10">IF(R22&lt;&gt;"",ROUNDDOWN(Q22*R22,IF(Q22*R22&lt;100,0,IF(Q22*R22&lt;10000,-1,-LOG10(Q22*R22)+2))),"")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c r="C24" s="28"/>
      <c r="D24" s="28"/>
      <c r="E24" s="29"/>
      <c r="F24" s="27"/>
      <c r="G24" s="30"/>
      <c r="H24" s="30"/>
      <c r="I24" s="28"/>
      <c r="K24" s="31"/>
      <c r="L24" s="31"/>
      <c r="M24" s="31"/>
      <c r="N24" s="31"/>
      <c r="O24" s="31"/>
      <c r="P24" s="31"/>
      <c r="Q24" s="31">
        <f t="shared" ref="Q24" si="11">IF(P24="",MIN(L24,N24),P24)</f>
        <v>0</v>
      </c>
      <c r="R24" s="32"/>
      <c r="S24" s="31" t="str">
        <f t="shared" ref="S24" si="12">IF(R24&lt;&gt;"",ROUNDDOWN(Q24*R24,IF(Q24*R24&lt;100,0,IF(Q24*R24&lt;10000,-1,-LOG10(Q24*R24)+2))),"")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c r="C26" s="28"/>
      <c r="D26" s="28"/>
      <c r="E26" s="29"/>
      <c r="F26" s="27"/>
      <c r="G26" s="30"/>
      <c r="H26" s="30"/>
      <c r="I26" s="28"/>
      <c r="K26" s="31"/>
      <c r="L26" s="31"/>
      <c r="M26" s="31"/>
      <c r="N26" s="31"/>
      <c r="O26" s="31"/>
      <c r="P26" s="31"/>
      <c r="Q26" s="31">
        <f t="shared" ref="Q26" si="13">IF(P26="",MIN(L26,N26),P26)</f>
        <v>0</v>
      </c>
      <c r="R26" s="32"/>
      <c r="S26" s="31" t="str">
        <f t="shared" ref="S26" si="14">IF(R26&lt;&gt;"",ROUNDDOWN(Q26*R26,IF(Q26*R26&lt;100,0,IF(Q26*R26&lt;10000,-1,-LOG10(Q26*R26)+2))),"")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c r="C28" s="28"/>
      <c r="D28" s="28"/>
      <c r="E28" s="29"/>
      <c r="F28" s="27"/>
      <c r="G28" s="30"/>
      <c r="H28" s="30"/>
      <c r="I28" s="28"/>
      <c r="K28" s="31"/>
      <c r="L28" s="31"/>
      <c r="M28" s="31"/>
      <c r="N28" s="31"/>
      <c r="O28" s="31"/>
      <c r="P28" s="31"/>
      <c r="Q28" s="31">
        <f t="shared" ref="Q28" si="15">IF(P28="",MIN(L28,N28),P28)</f>
        <v>0</v>
      </c>
      <c r="R28" s="32"/>
      <c r="S28" s="31" t="str">
        <f t="shared" ref="S28" si="16">IF(R28&lt;&gt;"",ROUNDDOWN(Q28*R28,IF(Q28*R28&lt;100,0,IF(Q28*R28&lt;10000,-1,-LOG10(Q28*R28)+2))),"")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c r="D30" s="28"/>
      <c r="E30" s="29"/>
      <c r="F30" s="27"/>
      <c r="G30" s="30"/>
      <c r="H30" s="30"/>
      <c r="I30" s="28"/>
      <c r="K30" s="31"/>
      <c r="L30" s="31"/>
      <c r="M30" s="31"/>
      <c r="N30" s="31"/>
      <c r="O30" s="31"/>
      <c r="P30" s="31"/>
      <c r="Q30" s="31">
        <f t="shared" ref="Q30" si="17">IF(P30="",MIN(L30,N30),P30)</f>
        <v>0</v>
      </c>
      <c r="R30" s="32"/>
      <c r="S30" s="31" t="str">
        <f t="shared" ref="S30" si="18">IF(R30&lt;&gt;"",ROUNDDOWN(Q30*R30,IF(Q30*R30&lt;100,0,IF(Q30*R30&lt;10000,-1,-LOG10(Q30*R30)+2))),"")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c r="D32" s="28"/>
      <c r="E32" s="29"/>
      <c r="F32" s="27"/>
      <c r="G32" s="30"/>
      <c r="H32" s="30"/>
      <c r="I32" s="28"/>
      <c r="K32" s="31"/>
      <c r="L32" s="31"/>
      <c r="M32" s="31"/>
      <c r="N32" s="31"/>
      <c r="O32" s="31"/>
      <c r="P32" s="31"/>
      <c r="Q32" s="31">
        <f t="shared" ref="Q32" si="19">IF(P32="",MIN(L32,N32),P32)</f>
        <v>0</v>
      </c>
      <c r="R32" s="32"/>
      <c r="S32" s="31" t="str">
        <f t="shared" ref="S32" si="20">IF(R32&lt;&gt;"",ROUNDDOWN(Q32*R32,IF(Q32*R32&lt;100,0,IF(Q32*R32&lt;10000,-1,-LOG10(Q32*R32)+2))),"")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1">IF(P34="",MIN(L34,N34),P34)</f>
        <v>0</v>
      </c>
      <c r="R34" s="32"/>
      <c r="S34" s="31" t="str">
        <f t="shared" ref="S34" si="22">IF(R34&lt;&gt;"",ROUNDDOWN(Q34*R34,IF(Q34*R34&lt;100,0,IF(Q34*R34&lt;10000,-1,-LOG10(Q34*R34)+2))),"")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3">IF(P36="",MIN(L36,N36),P36)</f>
        <v>0</v>
      </c>
      <c r="R36" s="32"/>
      <c r="S36" s="31" t="str">
        <f t="shared" ref="S36" si="24">IF(R36&lt;&gt;"",ROUNDDOWN(Q36*R36,IF(Q36*R36&lt;100,0,IF(Q36*R36&lt;10000,-1,-LOG10(Q36*R36)+2))),"")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5">IF(P38="",MIN(L38,N38),P38)</f>
        <v>0</v>
      </c>
      <c r="R38" s="32"/>
      <c r="S38" s="31" t="str">
        <f t="shared" ref="S38" si="26">IF(R38&lt;&gt;"",ROUNDDOWN(Q38*R38,IF(Q38*R38&lt;100,0,IF(Q38*R38&lt;10000,-1,-LOG10(Q38*R38)+2))),"")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7">IF(P40="",MIN(L40,N40),P40)</f>
        <v>0</v>
      </c>
      <c r="R40" s="32"/>
      <c r="S40" s="31" t="str">
        <f t="shared" ref="S40" si="28">IF(R40&lt;&gt;"",ROUNDDOWN(Q40*R40,IF(Q40*R40&lt;100,0,IF(Q40*R40&lt;10000,-1,-LOG10(Q40*R40)+2))),"")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29">IF(P42="",MIN(L42,N42),P42)</f>
        <v>0</v>
      </c>
      <c r="R42" s="32"/>
      <c r="S42" s="31" t="str">
        <f t="shared" ref="S42" si="30">IF(R42&lt;&gt;"",ROUNDDOWN(Q42*R42,IF(Q42*R42&lt;100,0,IF(Q42*R42&lt;10000,-1,-LOG10(Q42*R42)+2))),"")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1">IF(P44="",MIN(L44,N44),P44)</f>
        <v>0</v>
      </c>
      <c r="R44" s="32"/>
      <c r="S44" s="31" t="str">
        <f t="shared" ref="S44" si="32">IF(R44&lt;&gt;"",ROUNDDOWN(Q44*R44,IF(Q44*R44&lt;100,0,IF(Q44*R44&lt;10000,-1,-LOG10(Q44*R44)+2))),"")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3">IF(P46="",MIN(L46,N46),P46)</f>
        <v>0</v>
      </c>
      <c r="R46" s="32"/>
      <c r="S46" s="31" t="str">
        <f t="shared" ref="S46" si="34">IF(R46&lt;&gt;"",ROUNDDOWN(Q46*R46,IF(Q46*R46&lt;100,0,IF(Q46*R46&lt;10000,-1,-LOG10(Q46*R46)+2))),"")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
        <v>31</v>
      </c>
      <c r="D48" s="28"/>
      <c r="E48" s="29"/>
      <c r="F48" s="27"/>
      <c r="G48" s="30"/>
      <c r="H48" s="30"/>
      <c r="I48" s="28"/>
      <c r="K48" s="31"/>
      <c r="L48" s="31"/>
      <c r="M48" s="31"/>
      <c r="N48" s="31"/>
      <c r="O48" s="31"/>
      <c r="P48" s="31"/>
      <c r="Q48" s="31">
        <f t="shared" ref="Q48" si="35">IF(P48="",MIN(L48,N48),P48)</f>
        <v>0</v>
      </c>
      <c r="R48" s="32"/>
      <c r="S48" s="31" t="str">
        <f t="shared" ref="S48" si="36">IF(R48&lt;&gt;"",ROUNDDOWN(Q48*R48,IF(Q48*R48&lt;100,0,IF(Q48*R48&lt;10000,-1,-LOG10(Q48*R48)+2))),"")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t="str">
        <f>IF(E50="","",ROUNDDOWN(E50*G50,0))</f>
        <v/>
      </c>
      <c r="I50" s="28"/>
      <c r="K50" s="31"/>
      <c r="L50" s="31"/>
      <c r="M50" s="31"/>
      <c r="N50" s="31"/>
      <c r="O50" s="31"/>
      <c r="P50" s="31"/>
      <c r="Q50" s="31">
        <f t="shared" ref="Q50" si="37">IF(P50="",MIN(L50,N50),P50)</f>
        <v>0</v>
      </c>
      <c r="R50" s="32"/>
      <c r="S50" s="31" t="str">
        <f t="shared" ref="S50" si="38">IF(R50&lt;&gt;"",ROUNDDOWN(Q50*R50,IF(Q50*R50&lt;100,0,IF(Q50*R50&lt;10000,-1,-LOG10(Q50*R50)+2))),"")</f>
        <v/>
      </c>
    </row>
    <row r="51" spans="2:19" s="24" customFormat="1" ht="12" customHeight="1" x14ac:dyDescent="0.15">
      <c r="B51" s="20"/>
      <c r="C51" s="21"/>
      <c r="D51" s="21"/>
      <c r="E51" s="22"/>
      <c r="F51" s="20"/>
      <c r="G51" s="23"/>
      <c r="H51" s="23"/>
      <c r="I51" s="21"/>
      <c r="K51" s="25"/>
      <c r="L51" s="25"/>
      <c r="M51" s="25"/>
      <c r="N51" s="25"/>
      <c r="O51" s="25"/>
      <c r="P51" s="25"/>
      <c r="Q51" s="25"/>
      <c r="R51" s="26"/>
      <c r="S51" s="25"/>
    </row>
    <row r="52" spans="2:19" s="24" customFormat="1" ht="12" customHeight="1" x14ac:dyDescent="0.15">
      <c r="B52" s="27"/>
      <c r="C52" s="28"/>
      <c r="D52" s="28"/>
      <c r="E52" s="29"/>
      <c r="F52" s="27"/>
      <c r="G52" s="30"/>
      <c r="H52" s="30" t="str">
        <f>IF(E52="","",ROUNDDOWN(E52*G52,0))</f>
        <v/>
      </c>
      <c r="I52" s="28"/>
      <c r="K52" s="31"/>
      <c r="L52" s="31"/>
      <c r="M52" s="31"/>
      <c r="N52" s="31"/>
      <c r="O52" s="31"/>
      <c r="P52" s="31"/>
      <c r="Q52" s="31">
        <f t="shared" ref="Q52" si="39">IF(P52="",MIN(L52,N52),P52)</f>
        <v>0</v>
      </c>
      <c r="R52" s="32"/>
      <c r="S52" s="31" t="str">
        <f t="shared" ref="S52" si="40">IF(R52&lt;&gt;"",ROUNDDOWN(Q52*R52,IF(Q52*R52&lt;100,0,IF(Q52*R52&lt;10000,-1,-LOG10(Q52*R52)+2))),"")</f>
        <v/>
      </c>
    </row>
    <row r="53" spans="2:19" s="24" customFormat="1" ht="12" customHeight="1" x14ac:dyDescent="0.15">
      <c r="B53" s="20"/>
      <c r="C53" s="21"/>
      <c r="D53" s="21"/>
      <c r="E53" s="22"/>
      <c r="F53" s="20"/>
      <c r="G53" s="23"/>
      <c r="H53" s="23"/>
      <c r="I53" s="21"/>
      <c r="K53" s="25"/>
      <c r="L53" s="25"/>
      <c r="M53" s="25"/>
      <c r="N53" s="25"/>
      <c r="O53" s="25"/>
      <c r="P53" s="25"/>
      <c r="Q53" s="25"/>
      <c r="R53" s="26"/>
      <c r="S53" s="25"/>
    </row>
    <row r="54" spans="2:19" s="24" customFormat="1" ht="12" customHeight="1" x14ac:dyDescent="0.15">
      <c r="B54" s="27"/>
      <c r="C54" s="28"/>
      <c r="D54" s="28"/>
      <c r="E54" s="29"/>
      <c r="F54" s="27"/>
      <c r="G54" s="30"/>
      <c r="H54" s="30" t="str">
        <f>IF(E54="","",ROUNDDOWN(E54*G54,0))</f>
        <v/>
      </c>
      <c r="I54" s="28"/>
      <c r="K54" s="31"/>
      <c r="L54" s="31"/>
      <c r="M54" s="31"/>
      <c r="N54" s="31"/>
      <c r="O54" s="31"/>
      <c r="P54" s="31"/>
      <c r="Q54" s="31">
        <f t="shared" ref="Q54" si="41">IF(P54="",MIN(L54,N54),P54)</f>
        <v>0</v>
      </c>
      <c r="R54" s="32"/>
      <c r="S54" s="31" t="str">
        <f t="shared" ref="S54" si="42">IF(R54&lt;&gt;"",ROUNDDOWN(Q54*R54,IF(Q54*R54&lt;100,0,IF(Q54*R54&lt;10000,-1,-LOG10(Q54*R54)+2))),"")</f>
        <v/>
      </c>
    </row>
    <row r="55" spans="2:19" s="24" customFormat="1" ht="12" customHeight="1" x14ac:dyDescent="0.15">
      <c r="B55" s="20"/>
      <c r="C55" s="21"/>
      <c r="D55" s="21"/>
      <c r="E55" s="22"/>
      <c r="F55" s="20"/>
      <c r="G55" s="23"/>
      <c r="H55" s="23"/>
      <c r="I55" s="21"/>
      <c r="K55" s="25"/>
      <c r="L55" s="25"/>
      <c r="M55" s="25"/>
      <c r="N55" s="25"/>
      <c r="O55" s="25"/>
      <c r="P55" s="25"/>
      <c r="Q55" s="25"/>
      <c r="R55" s="26"/>
      <c r="S55" s="25"/>
    </row>
    <row r="56" spans="2:19" s="24" customFormat="1" ht="12" customHeight="1" x14ac:dyDescent="0.15">
      <c r="B56" s="27"/>
      <c r="C56" s="28"/>
      <c r="D56" s="28"/>
      <c r="E56" s="29"/>
      <c r="F56" s="27"/>
      <c r="G56" s="30"/>
      <c r="H56" s="30" t="str">
        <f>IF(E56="","",ROUNDDOWN(E56*G56,0))</f>
        <v/>
      </c>
      <c r="I56" s="28"/>
      <c r="K56" s="31"/>
      <c r="L56" s="31"/>
      <c r="M56" s="31"/>
      <c r="N56" s="31"/>
      <c r="O56" s="31"/>
      <c r="P56" s="31"/>
      <c r="Q56" s="31">
        <f t="shared" ref="Q56" si="43">IF(P56="",MIN(L56,N56),P56)</f>
        <v>0</v>
      </c>
      <c r="R56" s="32"/>
      <c r="S56" s="31" t="str">
        <f t="shared" ref="S56" si="44">IF(R56&lt;&gt;"",ROUNDDOWN(Q56*R56,IF(Q56*R56&lt;100,0,IF(Q56*R56&lt;10000,-1,-LOG10(Q56*R56)+2))),"")</f>
        <v/>
      </c>
    </row>
    <row r="57" spans="2:19" s="24" customFormat="1" ht="12" customHeight="1" x14ac:dyDescent="0.15">
      <c r="B57" s="20"/>
      <c r="C57" s="21"/>
      <c r="D57" s="21"/>
      <c r="E57" s="22"/>
      <c r="F57" s="20"/>
      <c r="G57" s="23"/>
      <c r="H57" s="23"/>
      <c r="I57" s="21"/>
      <c r="K57" s="25"/>
      <c r="L57" s="25"/>
      <c r="M57" s="25"/>
      <c r="N57" s="25"/>
      <c r="O57" s="25"/>
      <c r="P57" s="25"/>
      <c r="Q57" s="25"/>
      <c r="R57" s="26"/>
      <c r="S57" s="25"/>
    </row>
    <row r="58" spans="2:19" s="24" customFormat="1" ht="12" customHeight="1" x14ac:dyDescent="0.15">
      <c r="B58" s="27"/>
      <c r="C58" s="28"/>
      <c r="D58" s="28"/>
      <c r="E58" s="29"/>
      <c r="F58" s="27"/>
      <c r="G58" s="30"/>
      <c r="H58" s="30" t="str">
        <f>IF(E58="","",ROUNDDOWN(E58*G58,0))</f>
        <v/>
      </c>
      <c r="I58" s="28"/>
      <c r="K58" s="31"/>
      <c r="L58" s="31"/>
      <c r="M58" s="31"/>
      <c r="N58" s="31"/>
      <c r="O58" s="31"/>
      <c r="P58" s="31"/>
      <c r="Q58" s="31">
        <f t="shared" ref="Q58" si="45">IF(P58="",MIN(L58,N58),P58)</f>
        <v>0</v>
      </c>
      <c r="R58" s="32"/>
      <c r="S58" s="31" t="str">
        <f t="shared" ref="S58" si="46">IF(R58&lt;&gt;"",ROUNDDOWN(Q58*R58,IF(Q58*R58&lt;100,0,IF(Q58*R58&lt;10000,-1,-LOG10(Q58*R58)+2))),"")</f>
        <v/>
      </c>
    </row>
    <row r="59" spans="2:19" s="24" customFormat="1" ht="12" customHeight="1" x14ac:dyDescent="0.15">
      <c r="B59" s="20"/>
      <c r="C59" s="21"/>
      <c r="D59" s="21"/>
      <c r="E59" s="22"/>
      <c r="F59" s="20"/>
      <c r="G59" s="23"/>
      <c r="H59" s="23"/>
      <c r="I59" s="21"/>
      <c r="K59" s="25"/>
      <c r="L59" s="25"/>
      <c r="M59" s="25"/>
      <c r="N59" s="25"/>
      <c r="O59" s="25"/>
      <c r="P59" s="25"/>
      <c r="Q59" s="25"/>
      <c r="R59" s="26"/>
      <c r="S59" s="25"/>
    </row>
    <row r="60" spans="2:19" s="24" customFormat="1" ht="12" customHeight="1" x14ac:dyDescent="0.15">
      <c r="B60" s="27"/>
      <c r="C60" s="28"/>
      <c r="D60" s="28"/>
      <c r="E60" s="29"/>
      <c r="F60" s="27"/>
      <c r="G60" s="30"/>
      <c r="H60" s="30" t="str">
        <f>IF(E60="","",ROUNDDOWN(E60*G60,0))</f>
        <v/>
      </c>
      <c r="I60" s="28"/>
      <c r="K60" s="31"/>
      <c r="L60" s="31"/>
      <c r="M60" s="31"/>
      <c r="N60" s="31"/>
      <c r="O60" s="31"/>
      <c r="P60" s="31"/>
      <c r="Q60" s="31">
        <f t="shared" ref="Q60" si="47">IF(P60="",MIN(L60,N60),P60)</f>
        <v>0</v>
      </c>
      <c r="R60" s="32"/>
      <c r="S60" s="31" t="str">
        <f t="shared" ref="S60" si="48">IF(R60&lt;&gt;"",ROUNDDOWN(Q60*R60,IF(Q60*R60&lt;100,0,IF(Q60*R60&lt;10000,-1,-LOG10(Q60*R60)+2))),"")</f>
        <v/>
      </c>
    </row>
    <row r="61" spans="2:19" s="24" customFormat="1" ht="12" customHeight="1" x14ac:dyDescent="0.15">
      <c r="B61" s="20"/>
      <c r="C61" s="21"/>
      <c r="D61" s="21"/>
      <c r="E61" s="22"/>
      <c r="F61" s="20"/>
      <c r="G61" s="23"/>
      <c r="H61" s="23"/>
      <c r="I61" s="21"/>
      <c r="K61" s="25"/>
      <c r="L61" s="25"/>
      <c r="M61" s="25"/>
      <c r="N61" s="25"/>
      <c r="O61" s="25"/>
      <c r="P61" s="25"/>
      <c r="Q61" s="25"/>
      <c r="R61" s="26"/>
      <c r="S61" s="25"/>
    </row>
    <row r="62" spans="2:19" s="24" customFormat="1" ht="12" customHeight="1" x14ac:dyDescent="0.15">
      <c r="B62" s="27"/>
      <c r="C62" s="28"/>
      <c r="D62" s="28"/>
      <c r="E62" s="29"/>
      <c r="F62" s="27"/>
      <c r="G62" s="30"/>
      <c r="H62" s="30" t="str">
        <f>IF(E62="","",ROUNDDOWN(E62*G62,0))</f>
        <v/>
      </c>
      <c r="I62" s="28"/>
      <c r="K62" s="31"/>
      <c r="L62" s="31"/>
      <c r="M62" s="31"/>
      <c r="N62" s="31"/>
      <c r="O62" s="31"/>
      <c r="P62" s="31"/>
      <c r="Q62" s="31">
        <f t="shared" ref="Q62" si="49">IF(P62="",MIN(L62,N62),P62)</f>
        <v>0</v>
      </c>
      <c r="R62" s="32"/>
      <c r="S62" s="31" t="str">
        <f t="shared" ref="S62" si="50">IF(R62&lt;&gt;"",ROUNDDOWN(Q62*R62,IF(Q62*R62&lt;100,0,IF(Q62*R62&lt;10000,-1,-LOG10(Q62*R62)+2))),"")</f>
        <v/>
      </c>
    </row>
    <row r="63" spans="2:19" s="24" customFormat="1" ht="12" customHeight="1" x14ac:dyDescent="0.15">
      <c r="B63" s="20"/>
      <c r="C63" s="21"/>
      <c r="D63" s="21"/>
      <c r="E63" s="22"/>
      <c r="F63" s="20"/>
      <c r="G63" s="23"/>
      <c r="H63" s="23"/>
      <c r="I63" s="21"/>
      <c r="K63" s="25"/>
      <c r="L63" s="25"/>
      <c r="M63" s="25"/>
      <c r="N63" s="25"/>
      <c r="O63" s="25"/>
      <c r="P63" s="25"/>
      <c r="Q63" s="25"/>
      <c r="R63" s="26"/>
      <c r="S63" s="25"/>
    </row>
    <row r="64" spans="2:19" s="24" customFormat="1" ht="12" customHeight="1" x14ac:dyDescent="0.15">
      <c r="B64" s="27"/>
      <c r="C64" s="28"/>
      <c r="D64" s="28"/>
      <c r="E64" s="29"/>
      <c r="F64" s="27"/>
      <c r="G64" s="30"/>
      <c r="H64" s="30" t="str">
        <f>IF(E64="","",ROUNDDOWN(E64*G64,0))</f>
        <v/>
      </c>
      <c r="I64" s="28"/>
      <c r="K64" s="31"/>
      <c r="L64" s="31"/>
      <c r="M64" s="31"/>
      <c r="N64" s="31"/>
      <c r="O64" s="31"/>
      <c r="P64" s="31"/>
      <c r="Q64" s="31">
        <f t="shared" ref="Q64" si="51">IF(P64="",MIN(L64,N64),P64)</f>
        <v>0</v>
      </c>
      <c r="R64" s="32"/>
      <c r="S64" s="31" t="str">
        <f t="shared" ref="S64" si="52">IF(R64&lt;&gt;"",ROUNDDOWN(Q64*R64,IF(Q64*R64&lt;100,0,IF(Q64*R64&lt;10000,-1,-LOG10(Q64*R64)+2))),"")</f>
        <v/>
      </c>
    </row>
    <row r="65" spans="2:19" s="24" customFormat="1" ht="12" customHeight="1" x14ac:dyDescent="0.15">
      <c r="B65" s="20"/>
      <c r="C65" s="21"/>
      <c r="D65" s="21"/>
      <c r="E65" s="22"/>
      <c r="F65" s="20"/>
      <c r="G65" s="23"/>
      <c r="H65" s="23"/>
      <c r="I65" s="21"/>
      <c r="K65" s="25"/>
      <c r="L65" s="25"/>
      <c r="M65" s="25"/>
      <c r="N65" s="25"/>
      <c r="O65" s="25"/>
      <c r="P65" s="25"/>
      <c r="Q65" s="25"/>
      <c r="R65" s="26"/>
      <c r="S65" s="25"/>
    </row>
    <row r="66" spans="2:19" s="24" customFormat="1" ht="12" customHeight="1" x14ac:dyDescent="0.15">
      <c r="B66" s="27"/>
      <c r="C66" s="28"/>
      <c r="D66" s="28"/>
      <c r="E66" s="29"/>
      <c r="F66" s="27"/>
      <c r="G66" s="30"/>
      <c r="H66" s="30" t="str">
        <f>IF(E66="","",ROUNDDOWN(E66*G66,0))</f>
        <v/>
      </c>
      <c r="I66" s="28"/>
      <c r="K66" s="31"/>
      <c r="L66" s="31"/>
      <c r="M66" s="31"/>
      <c r="N66" s="31"/>
      <c r="O66" s="31"/>
      <c r="P66" s="31"/>
      <c r="Q66" s="31">
        <f t="shared" ref="Q66" si="53">IF(P66="",MIN(L66,N66),P66)</f>
        <v>0</v>
      </c>
      <c r="R66" s="32"/>
      <c r="S66" s="31" t="str">
        <f t="shared" ref="S66" si="54">IF(R66&lt;&gt;"",ROUNDDOWN(Q66*R66,IF(Q66*R66&lt;100,0,IF(Q66*R66&lt;10000,-1,-LOG10(Q66*R66)+2))),"")</f>
        <v/>
      </c>
    </row>
    <row r="67" spans="2:19" s="24" customFormat="1" ht="12" customHeight="1" x14ac:dyDescent="0.15">
      <c r="B67" s="20"/>
      <c r="C67" s="21"/>
      <c r="D67" s="21"/>
      <c r="E67" s="22"/>
      <c r="F67" s="20"/>
      <c r="G67" s="23"/>
      <c r="H67" s="23"/>
      <c r="I67" s="21"/>
      <c r="K67" s="25"/>
      <c r="L67" s="25"/>
      <c r="M67" s="25"/>
      <c r="N67" s="25"/>
      <c r="O67" s="25"/>
      <c r="P67" s="25"/>
      <c r="Q67" s="25"/>
      <c r="R67" s="26"/>
      <c r="S67" s="25"/>
    </row>
    <row r="68" spans="2:19" s="24" customFormat="1" ht="12" customHeight="1" x14ac:dyDescent="0.15">
      <c r="B68" s="27"/>
      <c r="C68" s="28"/>
      <c r="D68" s="28"/>
      <c r="E68" s="29"/>
      <c r="F68" s="27"/>
      <c r="G68" s="30"/>
      <c r="H68" s="30" t="str">
        <f>IF(E68="","",ROUNDDOWN(E68*G68,0))</f>
        <v/>
      </c>
      <c r="I68" s="28"/>
      <c r="K68" s="31"/>
      <c r="L68" s="31"/>
      <c r="M68" s="31"/>
      <c r="N68" s="31"/>
      <c r="O68" s="31"/>
      <c r="P68" s="31"/>
      <c r="Q68" s="31">
        <f t="shared" ref="Q68" si="55">IF(P68="",MIN(L68,N68),P68)</f>
        <v>0</v>
      </c>
      <c r="R68" s="32"/>
      <c r="S68" s="31" t="str">
        <f t="shared" ref="S68" si="56">IF(R68&lt;&gt;"",ROUNDDOWN(Q68*R68,IF(Q68*R68&lt;100,0,IF(Q68*R68&lt;10000,-1,-LOG10(Q68*R68)+2))),"")</f>
        <v/>
      </c>
    </row>
    <row r="69" spans="2:19" s="24" customFormat="1" ht="12" customHeight="1" x14ac:dyDescent="0.15">
      <c r="B69" s="20"/>
      <c r="C69" s="21"/>
      <c r="D69" s="21"/>
      <c r="E69" s="22"/>
      <c r="F69" s="20"/>
      <c r="G69" s="23"/>
      <c r="H69" s="23"/>
      <c r="I69" s="21"/>
      <c r="K69" s="25"/>
      <c r="L69" s="25"/>
      <c r="M69" s="25"/>
      <c r="N69" s="25"/>
      <c r="O69" s="25"/>
      <c r="P69" s="25"/>
      <c r="Q69" s="25"/>
      <c r="R69" s="26"/>
      <c r="S69" s="25"/>
    </row>
    <row r="70" spans="2:19" s="24" customFormat="1" ht="12" customHeight="1" x14ac:dyDescent="0.15">
      <c r="B70" s="27"/>
      <c r="C70" s="28"/>
      <c r="D70" s="28"/>
      <c r="E70" s="29"/>
      <c r="F70" s="27"/>
      <c r="G70" s="30"/>
      <c r="H70" s="30" t="str">
        <f>IF(E70="","",ROUNDDOWN(E70*G70,0))</f>
        <v/>
      </c>
      <c r="I70" s="28"/>
      <c r="K70" s="31"/>
      <c r="L70" s="31"/>
      <c r="M70" s="31"/>
      <c r="N70" s="31"/>
      <c r="O70" s="31"/>
      <c r="P70" s="31"/>
      <c r="Q70" s="31">
        <f t="shared" ref="Q70" si="57">IF(P70="",MIN(L70,N70),P70)</f>
        <v>0</v>
      </c>
      <c r="R70" s="32"/>
      <c r="S70" s="31" t="str">
        <f t="shared" ref="S70" si="58">IF(R70&lt;&gt;"",ROUNDDOWN(Q70*R70,IF(Q70*R70&lt;100,0,IF(Q70*R70&lt;10000,-1,-LOG10(Q70*R70)+2))),"")</f>
        <v/>
      </c>
    </row>
    <row r="71" spans="2:19" s="24" customFormat="1" ht="12" customHeight="1" x14ac:dyDescent="0.15">
      <c r="B71" s="20"/>
      <c r="C71" s="21"/>
      <c r="D71" s="21"/>
      <c r="E71" s="22"/>
      <c r="F71" s="20"/>
      <c r="G71" s="23"/>
      <c r="H71" s="23"/>
      <c r="I71" s="21"/>
      <c r="K71" s="25"/>
      <c r="L71" s="25"/>
      <c r="M71" s="25"/>
      <c r="N71" s="25"/>
      <c r="O71" s="25"/>
      <c r="P71" s="25"/>
      <c r="Q71" s="25"/>
      <c r="R71" s="26"/>
      <c r="S71" s="25"/>
    </row>
    <row r="72" spans="2:19" s="24" customFormat="1" ht="12" customHeight="1" x14ac:dyDescent="0.15">
      <c r="B72" s="27"/>
      <c r="C72" s="28"/>
      <c r="D72" s="28"/>
      <c r="E72" s="29"/>
      <c r="F72" s="27"/>
      <c r="G72" s="30"/>
      <c r="H72" s="30" t="str">
        <f>IF(E72="","",ROUNDDOWN(E72*G72,0))</f>
        <v/>
      </c>
      <c r="I72" s="28"/>
      <c r="K72" s="31"/>
      <c r="L72" s="31"/>
      <c r="M72" s="31"/>
      <c r="N72" s="31"/>
      <c r="O72" s="31"/>
      <c r="P72" s="31"/>
      <c r="Q72" s="31">
        <f t="shared" ref="Q72" si="59">IF(P72="",MIN(L72,N72),P72)</f>
        <v>0</v>
      </c>
      <c r="R72" s="32"/>
      <c r="S72" s="31" t="str">
        <f t="shared" ref="S72" si="60">IF(R72&lt;&gt;"",ROUNDDOWN(Q72*R72,IF(Q72*R72&lt;100,0,IF(Q72*R72&lt;10000,-1,-LOG10(Q72*R72)+2))),"")</f>
        <v/>
      </c>
    </row>
    <row r="73" spans="2:19" s="24" customFormat="1" ht="12" customHeight="1" x14ac:dyDescent="0.15">
      <c r="B73" s="20"/>
      <c r="C73" s="21"/>
      <c r="D73" s="21"/>
      <c r="E73" s="22"/>
      <c r="F73" s="20"/>
      <c r="G73" s="23"/>
      <c r="H73" s="23"/>
      <c r="I73" s="21"/>
      <c r="K73" s="25"/>
      <c r="L73" s="25"/>
      <c r="M73" s="25"/>
      <c r="N73" s="25"/>
      <c r="O73" s="25"/>
      <c r="P73" s="25"/>
      <c r="Q73" s="25"/>
      <c r="R73" s="26"/>
      <c r="S73" s="25"/>
    </row>
    <row r="74" spans="2:19" s="24" customFormat="1" ht="12" customHeight="1" x14ac:dyDescent="0.15">
      <c r="B74" s="27"/>
      <c r="C74" s="28"/>
      <c r="D74" s="28"/>
      <c r="E74" s="29"/>
      <c r="F74" s="27"/>
      <c r="G74" s="30"/>
      <c r="H74" s="30" t="str">
        <f>IF(E74="","",ROUNDDOWN(E74*G74,0))</f>
        <v/>
      </c>
      <c r="I74" s="28"/>
      <c r="K74" s="31"/>
      <c r="L74" s="31"/>
      <c r="M74" s="31"/>
      <c r="N74" s="31"/>
      <c r="O74" s="31"/>
      <c r="P74" s="31"/>
      <c r="Q74" s="31">
        <f t="shared" ref="Q74" si="61">IF(P74="",MIN(L74,N74),P74)</f>
        <v>0</v>
      </c>
      <c r="R74" s="32"/>
      <c r="S74" s="31" t="str">
        <f t="shared" ref="S74" si="62">IF(R74&lt;&gt;"",ROUNDDOWN(Q74*R74,IF(Q74*R74&lt;100,0,IF(Q74*R74&lt;10000,-1,-LOG10(Q74*R74)+2))),"")</f>
        <v/>
      </c>
    </row>
    <row r="75" spans="2:19" s="24" customFormat="1" ht="12" customHeight="1" x14ac:dyDescent="0.15">
      <c r="B75" s="20"/>
      <c r="C75" s="21"/>
      <c r="D75" s="21"/>
      <c r="E75" s="22"/>
      <c r="F75" s="20"/>
      <c r="G75" s="23"/>
      <c r="H75" s="23"/>
      <c r="I75" s="21"/>
      <c r="K75" s="25"/>
      <c r="L75" s="25"/>
      <c r="M75" s="25"/>
      <c r="N75" s="25"/>
      <c r="O75" s="25"/>
      <c r="P75" s="25"/>
      <c r="Q75" s="25"/>
      <c r="R75" s="26"/>
      <c r="S75" s="25"/>
    </row>
    <row r="76" spans="2:19" s="24" customFormat="1" ht="12" customHeight="1" x14ac:dyDescent="0.15">
      <c r="B76" s="27"/>
      <c r="C76" s="28"/>
      <c r="D76" s="28"/>
      <c r="E76" s="29"/>
      <c r="F76" s="27"/>
      <c r="G76" s="30"/>
      <c r="H76" s="30" t="str">
        <f>IF(E76="","",ROUNDDOWN(E76*G76,0))</f>
        <v/>
      </c>
      <c r="I76" s="28"/>
      <c r="K76" s="31"/>
      <c r="L76" s="31"/>
      <c r="M76" s="31"/>
      <c r="N76" s="31"/>
      <c r="O76" s="31"/>
      <c r="P76" s="31"/>
      <c r="Q76" s="31">
        <f t="shared" ref="Q76" si="63">IF(P76="",MIN(L76,N76),P76)</f>
        <v>0</v>
      </c>
      <c r="R76" s="32"/>
      <c r="S76" s="31" t="str">
        <f t="shared" ref="S76" si="64">IF(R76&lt;&gt;"",ROUNDDOWN(Q76*R76,IF(Q76*R76&lt;100,0,IF(Q76*R76&lt;10000,-1,-LOG10(Q76*R76)+2))),"")</f>
        <v/>
      </c>
    </row>
    <row r="77" spans="2:19" s="24" customFormat="1" ht="12" customHeight="1" x14ac:dyDescent="0.15">
      <c r="B77" s="20"/>
      <c r="C77" s="21"/>
      <c r="D77" s="21"/>
      <c r="E77" s="22"/>
      <c r="F77" s="20"/>
      <c r="G77" s="23"/>
      <c r="H77" s="23"/>
      <c r="I77" s="21"/>
      <c r="K77" s="25"/>
      <c r="L77" s="25"/>
      <c r="M77" s="25"/>
      <c r="N77" s="25"/>
      <c r="O77" s="25"/>
      <c r="P77" s="25"/>
      <c r="Q77" s="25"/>
      <c r="R77" s="26"/>
      <c r="S77" s="25"/>
    </row>
    <row r="78" spans="2:19" s="24" customFormat="1" ht="12" customHeight="1" x14ac:dyDescent="0.15">
      <c r="B78" s="27"/>
      <c r="C78" s="28"/>
      <c r="D78" s="28"/>
      <c r="E78" s="29"/>
      <c r="F78" s="27"/>
      <c r="G78" s="30"/>
      <c r="H78" s="30" t="str">
        <f>IF(E78="","",ROUNDDOWN(E78*G78,0))</f>
        <v/>
      </c>
      <c r="I78" s="28"/>
      <c r="K78" s="31"/>
      <c r="L78" s="31"/>
      <c r="M78" s="31"/>
      <c r="N78" s="31"/>
      <c r="O78" s="31"/>
      <c r="P78" s="31"/>
      <c r="Q78" s="31">
        <f t="shared" ref="Q78" si="65">IF(P78="",MIN(L78,N78),P78)</f>
        <v>0</v>
      </c>
      <c r="R78" s="32"/>
      <c r="S78" s="31" t="str">
        <f t="shared" ref="S78" si="66">IF(R78&lt;&gt;"",ROUNDDOWN(Q78*R78,IF(Q78*R78&lt;100,0,IF(Q78*R78&lt;10000,-1,-LOG10(Q78*R78)+2))),"")</f>
        <v/>
      </c>
    </row>
    <row r="79" spans="2:19" s="24" customFormat="1" ht="12" customHeight="1" x14ac:dyDescent="0.15">
      <c r="B79" s="20"/>
      <c r="C79" s="21"/>
      <c r="D79" s="21"/>
      <c r="E79" s="22"/>
      <c r="F79" s="20"/>
      <c r="G79" s="23"/>
      <c r="H79" s="23"/>
      <c r="I79" s="21"/>
      <c r="K79" s="25"/>
      <c r="L79" s="25"/>
      <c r="M79" s="25"/>
      <c r="N79" s="25"/>
      <c r="O79" s="25"/>
      <c r="P79" s="25"/>
      <c r="Q79" s="25"/>
      <c r="R79" s="26"/>
      <c r="S79" s="25"/>
    </row>
    <row r="80" spans="2:19" s="24" customFormat="1" ht="12" customHeight="1" x14ac:dyDescent="0.15">
      <c r="B80" s="27"/>
      <c r="C80" s="28"/>
      <c r="D80" s="28"/>
      <c r="E80" s="29"/>
      <c r="F80" s="27"/>
      <c r="G80" s="30"/>
      <c r="H80" s="30" t="str">
        <f>IF(E80="","",ROUNDDOWN(E80*G80,0))</f>
        <v/>
      </c>
      <c r="I80" s="28"/>
      <c r="K80" s="31"/>
      <c r="L80" s="31"/>
      <c r="M80" s="31"/>
      <c r="N80" s="31"/>
      <c r="O80" s="31"/>
      <c r="P80" s="31"/>
      <c r="Q80" s="31">
        <f t="shared" ref="Q80" si="67">IF(P80="",MIN(L80,N80),P80)</f>
        <v>0</v>
      </c>
      <c r="R80" s="32"/>
      <c r="S80" s="31" t="str">
        <f t="shared" ref="S80" si="68">IF(R80&lt;&gt;"",ROUNDDOWN(Q80*R80,IF(Q80*R80&lt;100,0,IF(Q80*R80&lt;10000,-1,-LOG10(Q80*R80)+2))),"")</f>
        <v/>
      </c>
    </row>
    <row r="81" spans="2:19" s="24" customFormat="1" ht="12" customHeight="1" x14ac:dyDescent="0.15">
      <c r="B81" s="20"/>
      <c r="C81" s="21"/>
      <c r="D81" s="21"/>
      <c r="E81" s="22"/>
      <c r="F81" s="20"/>
      <c r="G81" s="23"/>
      <c r="H81" s="23"/>
      <c r="I81" s="21"/>
      <c r="K81" s="25"/>
      <c r="L81" s="25"/>
      <c r="M81" s="25"/>
      <c r="N81" s="25"/>
      <c r="O81" s="25"/>
      <c r="P81" s="25"/>
      <c r="Q81" s="25"/>
      <c r="R81" s="26"/>
      <c r="S81" s="25"/>
    </row>
    <row r="82" spans="2:19" s="24" customFormat="1" ht="12" customHeight="1" x14ac:dyDescent="0.15">
      <c r="B82" s="27"/>
      <c r="C82" s="28"/>
      <c r="D82" s="28"/>
      <c r="E82" s="29"/>
      <c r="F82" s="27"/>
      <c r="G82" s="30"/>
      <c r="H82" s="30" t="str">
        <f>IF(E82="","",ROUNDDOWN(E82*G82,0))</f>
        <v/>
      </c>
      <c r="I82" s="28"/>
      <c r="K82" s="31"/>
      <c r="L82" s="31"/>
      <c r="M82" s="31"/>
      <c r="N82" s="31"/>
      <c r="O82" s="31"/>
      <c r="P82" s="31"/>
      <c r="Q82" s="31">
        <f t="shared" ref="Q82" si="69">IF(P82="",MIN(L82,N82),P82)</f>
        <v>0</v>
      </c>
      <c r="R82" s="32"/>
      <c r="S82" s="31" t="str">
        <f t="shared" ref="S82" si="70">IF(R82&lt;&gt;"",ROUNDDOWN(Q82*R82,IF(Q82*R82&lt;100,0,IF(Q82*R82&lt;10000,-1,-LOG10(Q82*R82)+2))),"")</f>
        <v/>
      </c>
    </row>
    <row r="83" spans="2:19" s="24" customFormat="1" ht="12" customHeight="1" x14ac:dyDescent="0.15">
      <c r="B83" s="20"/>
      <c r="C83" s="21"/>
      <c r="D83" s="21"/>
      <c r="E83" s="22"/>
      <c r="F83" s="20"/>
      <c r="G83" s="23"/>
      <c r="H83" s="23"/>
      <c r="I83" s="21"/>
      <c r="K83" s="25"/>
      <c r="L83" s="25"/>
      <c r="M83" s="25"/>
      <c r="N83" s="25"/>
      <c r="O83" s="25"/>
      <c r="P83" s="25"/>
      <c r="Q83" s="25"/>
      <c r="R83" s="26"/>
      <c r="S83" s="25"/>
    </row>
    <row r="84" spans="2:19" s="24" customFormat="1" ht="12" customHeight="1" x14ac:dyDescent="0.15">
      <c r="B84" s="27"/>
      <c r="C84" s="28"/>
      <c r="D84" s="28"/>
      <c r="E84" s="29"/>
      <c r="F84" s="27"/>
      <c r="G84" s="30"/>
      <c r="H84" s="30" t="str">
        <f>IF(E84="","",ROUNDDOWN(E84*G84,0))</f>
        <v/>
      </c>
      <c r="I84" s="28"/>
      <c r="K84" s="31"/>
      <c r="L84" s="31"/>
      <c r="M84" s="31"/>
      <c r="N84" s="31"/>
      <c r="O84" s="31"/>
      <c r="P84" s="31"/>
      <c r="Q84" s="31">
        <f t="shared" ref="Q84" si="71">IF(P84="",MIN(L84,N84),P84)</f>
        <v>0</v>
      </c>
      <c r="R84" s="32"/>
      <c r="S84" s="31" t="str">
        <f t="shared" ref="S84" si="72">IF(R84&lt;&gt;"",ROUNDDOWN(Q84*R84,IF(Q84*R84&lt;100,0,IF(Q84*R84&lt;10000,-1,-LOG10(Q84*R84)+2))),"")</f>
        <v/>
      </c>
    </row>
    <row r="85" spans="2:19" s="24" customFormat="1" ht="12" customHeight="1" x14ac:dyDescent="0.15">
      <c r="B85" s="20"/>
      <c r="C85" s="21"/>
      <c r="D85" s="21"/>
      <c r="E85" s="22"/>
      <c r="F85" s="20"/>
      <c r="G85" s="23"/>
      <c r="H85" s="23"/>
      <c r="I85" s="21"/>
      <c r="K85" s="25"/>
      <c r="L85" s="25"/>
      <c r="M85" s="25"/>
      <c r="N85" s="25"/>
      <c r="O85" s="25"/>
      <c r="P85" s="25"/>
      <c r="Q85" s="25"/>
      <c r="R85" s="26"/>
      <c r="S85" s="25"/>
    </row>
    <row r="86" spans="2:19" s="24" customFormat="1" ht="12" customHeight="1" x14ac:dyDescent="0.15">
      <c r="B86" s="27"/>
      <c r="C86" s="28"/>
      <c r="D86" s="28"/>
      <c r="E86" s="29"/>
      <c r="F86" s="27"/>
      <c r="G86" s="30"/>
      <c r="H86" s="30" t="str">
        <f>IF(E86="","",ROUNDDOWN(E86*G86,0))</f>
        <v/>
      </c>
      <c r="I86" s="28"/>
      <c r="K86" s="31"/>
      <c r="L86" s="31"/>
      <c r="M86" s="31"/>
      <c r="N86" s="31"/>
      <c r="O86" s="31"/>
      <c r="P86" s="31"/>
      <c r="Q86" s="31">
        <f t="shared" ref="Q86" si="73">IF(P86="",MIN(L86,N86),P86)</f>
        <v>0</v>
      </c>
      <c r="R86" s="32"/>
      <c r="S86" s="31" t="str">
        <f t="shared" ref="S86" si="74">IF(R86&lt;&gt;"",ROUNDDOWN(Q86*R86,IF(Q86*R86&lt;100,0,IF(Q86*R86&lt;10000,-1,-LOG10(Q86*R86)+2))),"")</f>
        <v/>
      </c>
    </row>
    <row r="87" spans="2:19" s="24" customFormat="1" ht="12" customHeight="1" x14ac:dyDescent="0.15">
      <c r="B87" s="20"/>
      <c r="C87" s="21"/>
      <c r="D87" s="21"/>
      <c r="E87" s="22"/>
      <c r="F87" s="20"/>
      <c r="G87" s="23"/>
      <c r="H87" s="23"/>
      <c r="I87" s="21"/>
      <c r="K87" s="25"/>
      <c r="L87" s="25"/>
      <c r="M87" s="25"/>
      <c r="N87" s="25"/>
      <c r="O87" s="25"/>
      <c r="P87" s="25"/>
      <c r="Q87" s="25"/>
      <c r="R87" s="26"/>
      <c r="S87" s="25"/>
    </row>
    <row r="88" spans="2:19" s="24" customFormat="1" ht="12" customHeight="1" x14ac:dyDescent="0.15">
      <c r="B88" s="27"/>
      <c r="C88" s="27" t="s">
        <v>31</v>
      </c>
      <c r="D88" s="28"/>
      <c r="E88" s="29"/>
      <c r="F88" s="27"/>
      <c r="G88" s="30"/>
      <c r="H88" s="30">
        <f>SUBTOTAL(9,H51:H87)</f>
        <v>0</v>
      </c>
      <c r="I88" s="28"/>
      <c r="K88" s="31"/>
      <c r="L88" s="31"/>
      <c r="M88" s="31"/>
      <c r="N88" s="31"/>
      <c r="O88" s="31"/>
      <c r="P88" s="31"/>
      <c r="Q88" s="31">
        <f t="shared" ref="Q88" si="75">IF(P88="",MIN(L88,N88),P88)</f>
        <v>0</v>
      </c>
      <c r="R88" s="32"/>
      <c r="S88" s="31" t="str">
        <f t="shared" ref="S88" si="76">IF(R88&lt;&gt;"",ROUNDDOWN(Q88*R88,IF(Q88*R88&lt;100,0,IF(Q88*R88&lt;10000,-1,-LOG10(Q88*R88)+2))),"")</f>
        <v/>
      </c>
    </row>
    <row r="89" spans="2:19" s="24" customFormat="1" ht="12" customHeight="1" x14ac:dyDescent="0.15">
      <c r="B89" s="20"/>
      <c r="C89" s="21"/>
      <c r="D89" s="21"/>
      <c r="E89" s="22"/>
      <c r="F89" s="20"/>
      <c r="G89" s="23"/>
      <c r="H89" s="23"/>
      <c r="I89" s="21"/>
      <c r="K89" s="25"/>
      <c r="L89" s="25"/>
      <c r="M89" s="25"/>
      <c r="N89" s="25"/>
      <c r="O89" s="25"/>
      <c r="P89" s="25"/>
      <c r="Q89" s="25"/>
      <c r="R89" s="26"/>
      <c r="S89" s="25"/>
    </row>
    <row r="90" spans="2:19" s="24" customFormat="1" ht="12" customHeight="1" x14ac:dyDescent="0.15">
      <c r="B90" s="27"/>
      <c r="C90" s="28"/>
      <c r="D90" s="28"/>
      <c r="E90" s="29"/>
      <c r="F90" s="27"/>
      <c r="G90" s="30"/>
      <c r="H90" s="30" t="str">
        <f>IF(E90="","",ROUNDDOWN(E90*G90,0))</f>
        <v/>
      </c>
      <c r="I90" s="28"/>
      <c r="K90" s="31"/>
      <c r="L90" s="31"/>
      <c r="M90" s="31"/>
      <c r="N90" s="31"/>
      <c r="O90" s="31"/>
      <c r="P90" s="31"/>
      <c r="Q90" s="31">
        <f t="shared" ref="Q90" si="77">IF(P90="",MIN(L90,N90),P90)</f>
        <v>0</v>
      </c>
      <c r="R90" s="32"/>
      <c r="S90" s="31" t="str">
        <f t="shared" ref="S90" si="78">IF(R90&lt;&gt;"",ROUNDDOWN(Q90*R90,IF(Q90*R90&lt;100,0,IF(Q90*R90&lt;10000,-1,-LOG10(Q90*R90)+2))),"")</f>
        <v/>
      </c>
    </row>
    <row r="91" spans="2:19" s="24" customFormat="1" ht="24" customHeight="1" x14ac:dyDescent="0.15">
      <c r="E91" s="33"/>
      <c r="F91" s="34"/>
      <c r="G91" s="35"/>
      <c r="H91" s="35"/>
    </row>
    <row r="92" spans="2:19" s="24" customFormat="1" ht="24" customHeight="1" x14ac:dyDescent="0.15">
      <c r="E92" s="33"/>
      <c r="F92" s="34"/>
      <c r="G92" s="35"/>
      <c r="H92" s="35"/>
    </row>
    <row r="93" spans="2:19" s="24" customFormat="1" ht="24" customHeight="1" x14ac:dyDescent="0.15">
      <c r="E93" s="33"/>
      <c r="F93" s="34"/>
      <c r="G93" s="35"/>
      <c r="H93" s="35"/>
    </row>
    <row r="94" spans="2:19" s="24" customFormat="1" ht="24" customHeight="1" x14ac:dyDescent="0.15">
      <c r="E94" s="33"/>
      <c r="F94" s="34"/>
      <c r="G94" s="35"/>
      <c r="H94" s="35"/>
    </row>
    <row r="95" spans="2:19" s="24" customFormat="1" ht="24" customHeight="1" x14ac:dyDescent="0.15">
      <c r="E95" s="33"/>
      <c r="F95" s="34"/>
      <c r="G95" s="35"/>
      <c r="H95" s="35"/>
    </row>
    <row r="96" spans="2:19"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row r="232" spans="5:8" s="24" customFormat="1" ht="24" customHeight="1" x14ac:dyDescent="0.15">
      <c r="E232" s="33"/>
      <c r="F232" s="34"/>
      <c r="G232" s="35"/>
      <c r="H232" s="35"/>
    </row>
    <row r="233" spans="5:8" s="24" customFormat="1" ht="24" customHeight="1" x14ac:dyDescent="0.15">
      <c r="E233" s="33"/>
      <c r="F233" s="34"/>
      <c r="G233" s="35"/>
      <c r="H233" s="35"/>
    </row>
    <row r="234" spans="5:8" s="24" customFormat="1" ht="24" customHeight="1" x14ac:dyDescent="0.15">
      <c r="E234" s="33"/>
      <c r="F234" s="34"/>
      <c r="G234" s="35"/>
      <c r="H234" s="35"/>
    </row>
    <row r="235" spans="5:8" s="24" customFormat="1" ht="24" customHeight="1" x14ac:dyDescent="0.15">
      <c r="E235" s="33"/>
      <c r="F235" s="34"/>
      <c r="G235" s="35"/>
      <c r="H235" s="35"/>
    </row>
    <row r="236" spans="5:8" s="24" customFormat="1" ht="24" customHeight="1" x14ac:dyDescent="0.15">
      <c r="E236" s="33"/>
      <c r="F236" s="34"/>
      <c r="G236" s="35"/>
      <c r="H236" s="35"/>
    </row>
    <row r="237" spans="5:8" s="24" customFormat="1" ht="24" customHeight="1" x14ac:dyDescent="0.15">
      <c r="E237" s="33"/>
      <c r="F237" s="34"/>
      <c r="G237" s="35"/>
      <c r="H237" s="35"/>
    </row>
    <row r="238" spans="5:8" s="24" customFormat="1" ht="24" customHeight="1" x14ac:dyDescent="0.15">
      <c r="E238" s="33"/>
      <c r="F238" s="34"/>
      <c r="G238" s="35"/>
      <c r="H238" s="35"/>
    </row>
    <row r="239" spans="5:8" s="24" customFormat="1" ht="24" customHeight="1" x14ac:dyDescent="0.15">
      <c r="E239" s="33"/>
      <c r="F239" s="34"/>
      <c r="G239" s="35"/>
      <c r="H239" s="35"/>
    </row>
    <row r="240" spans="5:8" s="24" customFormat="1" ht="24" customHeight="1" x14ac:dyDescent="0.15">
      <c r="E240" s="33"/>
      <c r="F240" s="34"/>
      <c r="G240" s="35"/>
      <c r="H240" s="35"/>
    </row>
    <row r="241" spans="5:8" s="24" customFormat="1" ht="24" customHeight="1" x14ac:dyDescent="0.15">
      <c r="E241" s="33"/>
      <c r="F241" s="34"/>
      <c r="G241" s="35"/>
      <c r="H241" s="35"/>
    </row>
    <row r="242" spans="5:8" s="24" customFormat="1" ht="24" customHeight="1" x14ac:dyDescent="0.15">
      <c r="E242" s="33"/>
      <c r="F242" s="34"/>
      <c r="G242" s="35"/>
      <c r="H242" s="35"/>
    </row>
    <row r="243" spans="5:8" s="24" customFormat="1" ht="24" customHeight="1" x14ac:dyDescent="0.15">
      <c r="E243" s="33"/>
      <c r="F243" s="34"/>
      <c r="G243" s="35"/>
      <c r="H243" s="35"/>
    </row>
    <row r="244" spans="5:8" s="24" customFormat="1" ht="24" customHeight="1" x14ac:dyDescent="0.15">
      <c r="E244" s="33"/>
      <c r="F244" s="34"/>
      <c r="G244" s="35"/>
      <c r="H244" s="35"/>
    </row>
    <row r="245" spans="5:8" s="24" customFormat="1" ht="24" customHeight="1" x14ac:dyDescent="0.15">
      <c r="E245" s="33"/>
      <c r="F245" s="34"/>
      <c r="G245" s="35"/>
      <c r="H245" s="35"/>
    </row>
    <row r="246" spans="5:8" s="24" customFormat="1" ht="24" customHeight="1" x14ac:dyDescent="0.15">
      <c r="E246" s="33"/>
      <c r="F246" s="34"/>
      <c r="G246" s="35"/>
      <c r="H246" s="35"/>
    </row>
    <row r="247" spans="5:8" s="24" customFormat="1" ht="24" customHeight="1" x14ac:dyDescent="0.15">
      <c r="E247" s="33"/>
      <c r="F247" s="34"/>
      <c r="G247" s="35"/>
      <c r="H247" s="35"/>
    </row>
    <row r="248" spans="5:8" s="24" customFormat="1" ht="24" customHeight="1" x14ac:dyDescent="0.15">
      <c r="E248" s="33"/>
      <c r="F248" s="34"/>
      <c r="G248" s="35"/>
      <c r="H248" s="35"/>
    </row>
    <row r="249" spans="5:8" s="24" customFormat="1" ht="24" customHeight="1" x14ac:dyDescent="0.15">
      <c r="E249" s="33"/>
      <c r="F249" s="34"/>
      <c r="G249" s="35"/>
      <c r="H249" s="35"/>
    </row>
    <row r="250" spans="5:8" s="24" customFormat="1" ht="24" customHeight="1" x14ac:dyDescent="0.15">
      <c r="E250" s="33"/>
      <c r="F250" s="34"/>
      <c r="G250" s="35"/>
      <c r="H250" s="35"/>
    </row>
    <row r="251" spans="5:8" s="24" customFormat="1" ht="24" customHeight="1" x14ac:dyDescent="0.15">
      <c r="E251" s="33"/>
      <c r="F251" s="34"/>
      <c r="G251" s="35"/>
      <c r="H251" s="35"/>
    </row>
    <row r="252" spans="5:8" s="24" customFormat="1" ht="24" customHeight="1" x14ac:dyDescent="0.15">
      <c r="E252" s="33"/>
      <c r="F252" s="34"/>
      <c r="G252" s="35"/>
      <c r="H252" s="35"/>
    </row>
    <row r="253" spans="5:8" s="24" customFormat="1" ht="24" customHeight="1" x14ac:dyDescent="0.15">
      <c r="E253" s="33"/>
      <c r="F253" s="34"/>
      <c r="G253" s="35"/>
      <c r="H253" s="35"/>
    </row>
    <row r="254" spans="5:8" s="24" customFormat="1" ht="24" customHeight="1" x14ac:dyDescent="0.15">
      <c r="E254" s="33"/>
      <c r="F254" s="34"/>
      <c r="G254" s="35"/>
      <c r="H254" s="35"/>
    </row>
    <row r="255" spans="5:8" s="24" customFormat="1" ht="24" customHeight="1" x14ac:dyDescent="0.15">
      <c r="E255" s="33"/>
      <c r="F255" s="34"/>
      <c r="G255" s="35"/>
      <c r="H255" s="35"/>
    </row>
    <row r="256" spans="5:8" s="24" customFormat="1" ht="24" customHeight="1" x14ac:dyDescent="0.15">
      <c r="E256" s="33"/>
      <c r="F256" s="34"/>
      <c r="G256" s="35"/>
      <c r="H256" s="35"/>
    </row>
    <row r="257" spans="5:8" s="24" customFormat="1" ht="24" customHeight="1" x14ac:dyDescent="0.15">
      <c r="E257" s="33"/>
      <c r="F257" s="34"/>
      <c r="G257" s="35"/>
      <c r="H257" s="35"/>
    </row>
    <row r="258" spans="5:8" s="24" customFormat="1" ht="24" customHeight="1" x14ac:dyDescent="0.15">
      <c r="E258" s="33"/>
      <c r="F258" s="34"/>
      <c r="G258" s="35"/>
      <c r="H258" s="35"/>
    </row>
    <row r="259" spans="5:8" s="24" customFormat="1" ht="24" customHeight="1" x14ac:dyDescent="0.15">
      <c r="E259" s="33"/>
      <c r="F259" s="34"/>
      <c r="G259" s="35"/>
      <c r="H259" s="35"/>
    </row>
    <row r="260" spans="5:8" s="24" customFormat="1" ht="24" customHeight="1" x14ac:dyDescent="0.15">
      <c r="E260" s="33"/>
      <c r="F260" s="34"/>
      <c r="G260" s="35"/>
      <c r="H260" s="35"/>
    </row>
    <row r="261" spans="5:8" s="24" customFormat="1" ht="24" customHeight="1" x14ac:dyDescent="0.15">
      <c r="E261" s="33"/>
      <c r="F261" s="34"/>
      <c r="G261" s="35"/>
      <c r="H261" s="35"/>
    </row>
    <row r="262" spans="5:8" s="24" customFormat="1" ht="24" customHeight="1" x14ac:dyDescent="0.15">
      <c r="E262" s="33"/>
      <c r="F262" s="34"/>
      <c r="G262" s="35"/>
      <c r="H262" s="35"/>
    </row>
    <row r="263" spans="5:8" s="24" customFormat="1" ht="24" customHeight="1" x14ac:dyDescent="0.15">
      <c r="E263" s="33"/>
      <c r="F263" s="34"/>
      <c r="G263" s="35"/>
      <c r="H263" s="35"/>
    </row>
    <row r="264" spans="5:8" s="24" customFormat="1" ht="24" customHeight="1" x14ac:dyDescent="0.15">
      <c r="E264" s="33"/>
      <c r="F264" s="34"/>
      <c r="G264" s="35"/>
      <c r="H264" s="35"/>
    </row>
    <row r="265" spans="5:8" s="24" customFormat="1" ht="24" customHeight="1" x14ac:dyDescent="0.15">
      <c r="E265" s="33"/>
      <c r="F265" s="34"/>
      <c r="G265" s="35"/>
      <c r="H265" s="35"/>
    </row>
    <row r="266" spans="5:8" s="24" customFormat="1" ht="24" customHeight="1" x14ac:dyDescent="0.15">
      <c r="E266" s="33"/>
      <c r="F266" s="34"/>
      <c r="G266" s="35"/>
      <c r="H266" s="35"/>
    </row>
    <row r="267" spans="5:8" s="24" customFormat="1" ht="24" customHeight="1" x14ac:dyDescent="0.15">
      <c r="E267" s="33"/>
      <c r="F267" s="34"/>
      <c r="G267" s="35"/>
      <c r="H267" s="35"/>
    </row>
    <row r="268" spans="5:8" s="24" customFormat="1" ht="24" customHeight="1" x14ac:dyDescent="0.15">
      <c r="E268" s="33"/>
      <c r="F268" s="34"/>
      <c r="G268" s="35"/>
      <c r="H268" s="35"/>
    </row>
    <row r="269" spans="5:8" s="24" customFormat="1" ht="24" customHeight="1" x14ac:dyDescent="0.15">
      <c r="E269" s="33"/>
      <c r="F269" s="34"/>
      <c r="G269" s="35"/>
      <c r="H269" s="35"/>
    </row>
    <row r="270" spans="5:8" s="24" customFormat="1" ht="24" customHeight="1" x14ac:dyDescent="0.15">
      <c r="E270" s="33"/>
      <c r="F270" s="34"/>
      <c r="G270" s="35"/>
      <c r="H270" s="35"/>
    </row>
    <row r="271" spans="5:8" s="24" customFormat="1" ht="24" customHeight="1" x14ac:dyDescent="0.15">
      <c r="E271" s="33"/>
      <c r="F271" s="34"/>
      <c r="G271" s="35"/>
      <c r="H271" s="35"/>
    </row>
    <row r="272" spans="5:8" s="24" customFormat="1" ht="24" customHeight="1" x14ac:dyDescent="0.15">
      <c r="E272" s="33"/>
      <c r="F272" s="34"/>
      <c r="G272" s="35"/>
      <c r="H272" s="35"/>
    </row>
    <row r="273" spans="5:8" s="24" customFormat="1" ht="24" customHeight="1" x14ac:dyDescent="0.15">
      <c r="E273" s="33"/>
      <c r="F273" s="34"/>
      <c r="G273" s="35"/>
      <c r="H273" s="35"/>
    </row>
    <row r="274" spans="5:8" s="24" customFormat="1" ht="24" customHeight="1" x14ac:dyDescent="0.15">
      <c r="E274" s="33"/>
      <c r="F274" s="34"/>
      <c r="G274" s="35"/>
      <c r="H274" s="35"/>
    </row>
    <row r="275" spans="5:8" s="24" customFormat="1" ht="24" customHeight="1" x14ac:dyDescent="0.15">
      <c r="E275" s="33"/>
      <c r="F275" s="34"/>
      <c r="G275" s="35"/>
      <c r="H275" s="35"/>
    </row>
    <row r="276" spans="5:8" s="24" customFormat="1" ht="24" customHeight="1" x14ac:dyDescent="0.15">
      <c r="E276" s="33"/>
      <c r="F276" s="34"/>
      <c r="G276" s="35"/>
      <c r="H276" s="35"/>
    </row>
    <row r="277" spans="5:8" s="24" customFormat="1" ht="24" customHeight="1" x14ac:dyDescent="0.15">
      <c r="E277" s="33"/>
      <c r="F277" s="34"/>
      <c r="G277" s="35"/>
      <c r="H277" s="35"/>
    </row>
    <row r="278" spans="5:8" s="24" customFormat="1" ht="24" customHeight="1" x14ac:dyDescent="0.15">
      <c r="E278" s="33"/>
      <c r="F278" s="34"/>
      <c r="G278" s="35"/>
      <c r="H278" s="35"/>
    </row>
    <row r="279" spans="5:8" s="24" customFormat="1" ht="24" customHeight="1" x14ac:dyDescent="0.15">
      <c r="E279" s="33"/>
      <c r="F279" s="34"/>
      <c r="G279" s="35"/>
      <c r="H279" s="35"/>
    </row>
    <row r="280" spans="5:8" s="24" customFormat="1" ht="24" customHeight="1" x14ac:dyDescent="0.15">
      <c r="E280" s="33"/>
      <c r="F280" s="34"/>
      <c r="G280" s="35"/>
      <c r="H280" s="35"/>
    </row>
    <row r="281" spans="5:8" s="24" customFormat="1" ht="24" customHeight="1" x14ac:dyDescent="0.15">
      <c r="E281" s="33"/>
      <c r="F281" s="34"/>
      <c r="G281" s="35"/>
      <c r="H281" s="35"/>
    </row>
    <row r="282" spans="5:8" s="24" customFormat="1" ht="24" customHeight="1" x14ac:dyDescent="0.15">
      <c r="E282" s="33"/>
      <c r="F282" s="34"/>
      <c r="G282" s="35"/>
      <c r="H282" s="35"/>
    </row>
    <row r="283" spans="5:8" s="24" customFormat="1" ht="24" customHeight="1" x14ac:dyDescent="0.15">
      <c r="E283" s="33"/>
      <c r="F283" s="34"/>
      <c r="G283" s="35"/>
      <c r="H283" s="35"/>
    </row>
    <row r="284" spans="5:8" s="24" customFormat="1" ht="24" customHeight="1" x14ac:dyDescent="0.15">
      <c r="E284" s="33"/>
      <c r="F284" s="34"/>
      <c r="G284" s="35"/>
      <c r="H284" s="35"/>
    </row>
    <row r="285" spans="5:8" s="24" customFormat="1" ht="24" customHeight="1" x14ac:dyDescent="0.15">
      <c r="E285" s="33"/>
      <c r="F285" s="34"/>
      <c r="G285" s="35"/>
      <c r="H285" s="35"/>
    </row>
    <row r="286" spans="5:8" s="24" customFormat="1" ht="24" customHeight="1" x14ac:dyDescent="0.15">
      <c r="E286" s="33"/>
      <c r="F286" s="34"/>
      <c r="G286" s="35"/>
      <c r="H286" s="35"/>
    </row>
    <row r="287" spans="5:8" s="24" customFormat="1" ht="24" customHeight="1" x14ac:dyDescent="0.15">
      <c r="E287" s="33"/>
      <c r="F287" s="34"/>
      <c r="G287" s="35"/>
      <c r="H287" s="35"/>
    </row>
    <row r="288" spans="5:8" s="24" customFormat="1" ht="24" customHeight="1" x14ac:dyDescent="0.15">
      <c r="E288" s="33"/>
      <c r="F288" s="34"/>
      <c r="G288" s="35"/>
      <c r="H288" s="35"/>
    </row>
    <row r="289" spans="5:8" s="24" customFormat="1" ht="24" customHeight="1" x14ac:dyDescent="0.15">
      <c r="E289" s="33"/>
      <c r="F289" s="34"/>
      <c r="G289" s="35"/>
      <c r="H289" s="35"/>
    </row>
    <row r="290" spans="5:8" s="24" customFormat="1" ht="24" customHeight="1" x14ac:dyDescent="0.15">
      <c r="E290" s="33"/>
      <c r="F290" s="34"/>
      <c r="G290" s="35"/>
      <c r="H290" s="35"/>
    </row>
    <row r="291" spans="5:8" s="24" customFormat="1" ht="24" customHeight="1" x14ac:dyDescent="0.15">
      <c r="E291" s="33"/>
      <c r="F291" s="34"/>
      <c r="G291" s="35"/>
      <c r="H291" s="35"/>
    </row>
    <row r="292" spans="5:8" s="24" customFormat="1" ht="24" customHeight="1" x14ac:dyDescent="0.15">
      <c r="E292" s="33"/>
      <c r="F292" s="34"/>
      <c r="G292" s="35"/>
      <c r="H292" s="35"/>
    </row>
    <row r="293" spans="5:8" s="24" customFormat="1" ht="24" customHeight="1" x14ac:dyDescent="0.15">
      <c r="E293" s="33"/>
      <c r="F293" s="34"/>
      <c r="G293" s="35"/>
      <c r="H293" s="35"/>
    </row>
    <row r="294" spans="5:8" s="24" customFormat="1" ht="24" customHeight="1" x14ac:dyDescent="0.15">
      <c r="E294" s="33"/>
      <c r="F294" s="34"/>
      <c r="G294" s="35"/>
      <c r="H294" s="35"/>
    </row>
    <row r="295" spans="5:8" s="24" customFormat="1" ht="24" customHeight="1" x14ac:dyDescent="0.15">
      <c r="E295" s="33"/>
      <c r="F295" s="34"/>
      <c r="G295" s="35"/>
      <c r="H295" s="35"/>
    </row>
    <row r="296" spans="5:8" s="24" customFormat="1" ht="24" customHeight="1" x14ac:dyDescent="0.15">
      <c r="E296" s="33"/>
      <c r="F296" s="34"/>
      <c r="G296" s="35"/>
      <c r="H296" s="35"/>
    </row>
    <row r="297" spans="5:8" s="24" customFormat="1" ht="24" customHeight="1" x14ac:dyDescent="0.15">
      <c r="E297" s="33"/>
      <c r="F297" s="34"/>
      <c r="G297" s="35"/>
      <c r="H297" s="35"/>
    </row>
    <row r="298" spans="5:8" s="24" customFormat="1" ht="24" customHeight="1" x14ac:dyDescent="0.15">
      <c r="E298" s="33"/>
      <c r="F298" s="34"/>
      <c r="G298" s="35"/>
      <c r="H298" s="35"/>
    </row>
    <row r="299" spans="5:8" s="24" customFormat="1" ht="24" customHeight="1" x14ac:dyDescent="0.15">
      <c r="E299" s="33"/>
      <c r="F299" s="34"/>
      <c r="G299" s="35"/>
      <c r="H299" s="35"/>
    </row>
    <row r="300" spans="5:8" s="24" customFormat="1" ht="24" customHeight="1" x14ac:dyDescent="0.15">
      <c r="E300" s="33"/>
      <c r="F300" s="34"/>
      <c r="G300" s="35"/>
      <c r="H300" s="35"/>
    </row>
    <row r="301" spans="5:8" s="24" customFormat="1" ht="24" customHeight="1" x14ac:dyDescent="0.15">
      <c r="E301" s="33"/>
      <c r="F301" s="34"/>
      <c r="G301" s="35"/>
      <c r="H301" s="35"/>
    </row>
    <row r="302" spans="5:8" s="24" customFormat="1" ht="24" customHeight="1" x14ac:dyDescent="0.15">
      <c r="E302" s="33"/>
      <c r="F302" s="34"/>
      <c r="G302" s="35"/>
      <c r="H302" s="35"/>
    </row>
    <row r="303" spans="5:8" s="24" customFormat="1" ht="24" customHeight="1" x14ac:dyDescent="0.15">
      <c r="E303" s="33"/>
      <c r="F303" s="34"/>
      <c r="G303" s="35"/>
      <c r="H303" s="35"/>
    </row>
    <row r="304" spans="5:8" s="24" customFormat="1" ht="24" customHeight="1" x14ac:dyDescent="0.15">
      <c r="E304" s="33"/>
      <c r="F304" s="34"/>
      <c r="G304" s="35"/>
      <c r="H304" s="35"/>
    </row>
    <row r="305" spans="5:8" s="24" customFormat="1" ht="24" customHeight="1" x14ac:dyDescent="0.15">
      <c r="E305" s="33"/>
      <c r="F305" s="34"/>
      <c r="G305" s="35"/>
      <c r="H305" s="35"/>
    </row>
    <row r="306" spans="5:8" s="24" customFormat="1" ht="24" customHeight="1" x14ac:dyDescent="0.15">
      <c r="E306" s="33"/>
      <c r="F306" s="34"/>
      <c r="G306" s="35"/>
      <c r="H306" s="35"/>
    </row>
    <row r="307" spans="5:8" s="24" customFormat="1" ht="24" customHeight="1" x14ac:dyDescent="0.15">
      <c r="E307" s="33"/>
      <c r="F307" s="34"/>
      <c r="G307" s="35"/>
      <c r="H307" s="35"/>
    </row>
    <row r="308" spans="5:8" s="24" customFormat="1" ht="24" customHeight="1" x14ac:dyDescent="0.15">
      <c r="E308" s="33"/>
      <c r="F308" s="34"/>
      <c r="G308" s="35"/>
      <c r="H308" s="35"/>
    </row>
    <row r="309" spans="5:8" s="24" customFormat="1" ht="24" customHeight="1" x14ac:dyDescent="0.15">
      <c r="E309" s="33"/>
      <c r="F309" s="34"/>
      <c r="G309" s="35"/>
      <c r="H309" s="35"/>
    </row>
    <row r="310" spans="5:8" s="24" customFormat="1" ht="24" customHeight="1" x14ac:dyDescent="0.15">
      <c r="E310" s="33"/>
      <c r="F310" s="34"/>
      <c r="G310" s="35"/>
      <c r="H310" s="35"/>
    </row>
    <row r="311" spans="5:8" s="24" customFormat="1" ht="24" customHeight="1" x14ac:dyDescent="0.15">
      <c r="E311" s="33"/>
      <c r="F311" s="34"/>
      <c r="G311" s="35"/>
      <c r="H311" s="35"/>
    </row>
    <row r="312" spans="5:8" s="24" customFormat="1" ht="24" customHeight="1" x14ac:dyDescent="0.15">
      <c r="E312" s="33"/>
      <c r="F312" s="34"/>
      <c r="G312" s="35"/>
      <c r="H312" s="35"/>
    </row>
    <row r="313" spans="5:8" s="24" customFormat="1" ht="24" customHeight="1" x14ac:dyDescent="0.15">
      <c r="E313" s="33"/>
      <c r="F313" s="34"/>
      <c r="G313" s="35"/>
      <c r="H313" s="35"/>
    </row>
    <row r="314" spans="5:8" s="24" customFormat="1" ht="24" customHeight="1" x14ac:dyDescent="0.15">
      <c r="E314" s="33"/>
      <c r="F314" s="34"/>
      <c r="G314" s="35"/>
      <c r="H314" s="35"/>
    </row>
    <row r="315" spans="5:8" s="24" customFormat="1" ht="24" customHeight="1" x14ac:dyDescent="0.15">
      <c r="E315" s="33"/>
      <c r="F315" s="34"/>
      <c r="G315" s="35"/>
      <c r="H315" s="35"/>
    </row>
    <row r="316" spans="5:8" s="24" customFormat="1" ht="24" customHeight="1" x14ac:dyDescent="0.15">
      <c r="E316" s="33"/>
      <c r="F316" s="34"/>
      <c r="G316" s="35"/>
      <c r="H316" s="35"/>
    </row>
    <row r="317" spans="5:8" s="24" customFormat="1" ht="24" customHeight="1" x14ac:dyDescent="0.15">
      <c r="E317" s="33"/>
      <c r="F317" s="34"/>
      <c r="G317" s="35"/>
      <c r="H317" s="35"/>
    </row>
    <row r="318" spans="5:8" s="24" customFormat="1" ht="24" customHeight="1" x14ac:dyDescent="0.15">
      <c r="E318" s="33"/>
      <c r="F318" s="34"/>
      <c r="G318" s="35"/>
      <c r="H318" s="35"/>
    </row>
    <row r="319" spans="5:8" s="24" customFormat="1" ht="24" customHeight="1" x14ac:dyDescent="0.15">
      <c r="E319" s="33"/>
      <c r="F319" s="34"/>
      <c r="G319" s="35"/>
      <c r="H319" s="35"/>
    </row>
    <row r="320" spans="5:8" s="24" customFormat="1" ht="24" customHeight="1" x14ac:dyDescent="0.15">
      <c r="E320" s="33"/>
      <c r="F320" s="34"/>
      <c r="G320" s="35"/>
      <c r="H320" s="35"/>
    </row>
    <row r="321" spans="5:8" s="24" customFormat="1" ht="24" customHeight="1" x14ac:dyDescent="0.15">
      <c r="E321" s="33"/>
      <c r="F321" s="34"/>
      <c r="G321" s="35"/>
      <c r="H321" s="35"/>
    </row>
    <row r="322" spans="5:8" s="24" customFormat="1" ht="24" customHeight="1" x14ac:dyDescent="0.15">
      <c r="E322" s="33"/>
      <c r="F322" s="34"/>
      <c r="G322" s="35"/>
      <c r="H322" s="35"/>
    </row>
    <row r="323" spans="5:8" s="24" customFormat="1" ht="24" customHeight="1" x14ac:dyDescent="0.15">
      <c r="E323" s="33"/>
      <c r="F323" s="34"/>
      <c r="G323" s="35"/>
      <c r="H323" s="35"/>
    </row>
    <row r="324" spans="5:8" s="24" customFormat="1" ht="24" customHeight="1" x14ac:dyDescent="0.15">
      <c r="E324" s="33"/>
      <c r="F324" s="34"/>
      <c r="G324" s="35"/>
      <c r="H324" s="35"/>
    </row>
    <row r="325" spans="5:8" s="24" customFormat="1" ht="24" customHeight="1" x14ac:dyDescent="0.15">
      <c r="E325" s="33"/>
      <c r="F325" s="34"/>
      <c r="G325" s="35"/>
      <c r="H325" s="35"/>
    </row>
    <row r="326" spans="5:8" s="24" customFormat="1" ht="24" customHeight="1" x14ac:dyDescent="0.15">
      <c r="E326" s="33"/>
      <c r="F326" s="34"/>
      <c r="G326" s="35"/>
      <c r="H326" s="35"/>
    </row>
    <row r="327" spans="5:8" s="24" customFormat="1" ht="24" customHeight="1" x14ac:dyDescent="0.15">
      <c r="E327" s="33"/>
      <c r="F327" s="34"/>
      <c r="G327" s="35"/>
      <c r="H327" s="35"/>
    </row>
    <row r="328" spans="5:8" s="24" customFormat="1" ht="24" customHeight="1" x14ac:dyDescent="0.15">
      <c r="E328" s="33"/>
      <c r="F328" s="34"/>
      <c r="G328" s="35"/>
      <c r="H328" s="35"/>
    </row>
    <row r="329" spans="5:8" s="24" customFormat="1" ht="24" customHeight="1" x14ac:dyDescent="0.15">
      <c r="E329" s="33"/>
      <c r="F329" s="34"/>
      <c r="G329" s="35"/>
      <c r="H329" s="35"/>
    </row>
    <row r="330" spans="5:8" s="24" customFormat="1" ht="24" customHeight="1" x14ac:dyDescent="0.15">
      <c r="E330" s="33"/>
      <c r="F330" s="34"/>
      <c r="G330" s="35"/>
      <c r="H330" s="35"/>
    </row>
    <row r="331" spans="5:8" s="24" customFormat="1" ht="24" customHeight="1" x14ac:dyDescent="0.15">
      <c r="E331" s="33"/>
      <c r="F331" s="34"/>
      <c r="G331" s="35"/>
      <c r="H331" s="35"/>
    </row>
    <row r="332" spans="5:8" s="24" customFormat="1" ht="24" customHeight="1" x14ac:dyDescent="0.15">
      <c r="E332" s="33"/>
      <c r="F332" s="34"/>
      <c r="G332" s="35"/>
      <c r="H332" s="35"/>
    </row>
    <row r="333" spans="5:8" s="24" customFormat="1" ht="24" customHeight="1" x14ac:dyDescent="0.15">
      <c r="E333" s="33"/>
      <c r="F333" s="34"/>
      <c r="G333" s="35"/>
      <c r="H333" s="35"/>
    </row>
    <row r="334" spans="5:8" s="24" customFormat="1" ht="24" customHeight="1" x14ac:dyDescent="0.15">
      <c r="E334" s="33"/>
      <c r="F334" s="34"/>
      <c r="G334" s="35"/>
      <c r="H334" s="35"/>
    </row>
    <row r="335" spans="5:8" s="24" customFormat="1" ht="24" customHeight="1" x14ac:dyDescent="0.15">
      <c r="E335" s="33"/>
      <c r="F335" s="34"/>
      <c r="G335" s="35"/>
      <c r="H335" s="35"/>
    </row>
    <row r="336" spans="5:8" s="24" customFormat="1" ht="24" customHeight="1" x14ac:dyDescent="0.15">
      <c r="E336" s="33"/>
      <c r="F336" s="34"/>
      <c r="G336" s="35"/>
      <c r="H336" s="35"/>
    </row>
    <row r="337" spans="5:8" s="24" customFormat="1" ht="24" customHeight="1" x14ac:dyDescent="0.15">
      <c r="E337" s="33"/>
      <c r="F337" s="34"/>
      <c r="G337" s="35"/>
      <c r="H337" s="35"/>
    </row>
    <row r="338" spans="5:8" s="24" customFormat="1" ht="24" customHeight="1" x14ac:dyDescent="0.15">
      <c r="E338" s="33"/>
      <c r="F338" s="34"/>
      <c r="G338" s="35"/>
      <c r="H338" s="35"/>
    </row>
    <row r="339" spans="5:8" s="24" customFormat="1" ht="24" customHeight="1" x14ac:dyDescent="0.15">
      <c r="E339" s="33"/>
      <c r="F339" s="34"/>
      <c r="G339" s="35"/>
      <c r="H339" s="35"/>
    </row>
    <row r="340" spans="5:8" s="24" customFormat="1" ht="24" customHeight="1" x14ac:dyDescent="0.15">
      <c r="E340" s="33"/>
      <c r="F340" s="34"/>
      <c r="G340" s="35"/>
      <c r="H340" s="35"/>
    </row>
    <row r="341" spans="5:8" s="24" customFormat="1" ht="24" customHeight="1" x14ac:dyDescent="0.15">
      <c r="E341" s="33"/>
      <c r="F341" s="34"/>
      <c r="G341" s="35"/>
      <c r="H341" s="35"/>
    </row>
    <row r="342" spans="5:8" s="24" customFormat="1" ht="24" customHeight="1" x14ac:dyDescent="0.15">
      <c r="E342" s="33"/>
      <c r="F342" s="34"/>
      <c r="G342" s="35"/>
      <c r="H342" s="35"/>
    </row>
    <row r="343" spans="5:8" s="24" customFormat="1" ht="24" customHeight="1" x14ac:dyDescent="0.15">
      <c r="E343" s="33"/>
      <c r="F343" s="34"/>
      <c r="G343" s="35"/>
      <c r="H343" s="35"/>
    </row>
    <row r="344" spans="5:8" s="24" customFormat="1" ht="24" customHeight="1" x14ac:dyDescent="0.15">
      <c r="E344" s="33"/>
      <c r="F344" s="34"/>
      <c r="G344" s="35"/>
      <c r="H344" s="35"/>
    </row>
    <row r="345" spans="5:8" s="24" customFormat="1" ht="24" customHeight="1" x14ac:dyDescent="0.15">
      <c r="E345" s="33"/>
      <c r="F345" s="34"/>
      <c r="G345" s="35"/>
      <c r="H345" s="35"/>
    </row>
    <row r="346" spans="5:8" s="24" customFormat="1" ht="24" customHeight="1" x14ac:dyDescent="0.15">
      <c r="E346" s="33"/>
      <c r="F346" s="34"/>
      <c r="G346" s="35"/>
      <c r="H346" s="35"/>
    </row>
    <row r="347" spans="5:8" s="24" customFormat="1" ht="24" customHeight="1" x14ac:dyDescent="0.15">
      <c r="E347" s="33"/>
      <c r="F347" s="34"/>
      <c r="G347" s="35"/>
      <c r="H347" s="35"/>
    </row>
    <row r="348" spans="5:8" s="24" customFormat="1" ht="24" customHeight="1" x14ac:dyDescent="0.15">
      <c r="E348" s="33"/>
      <c r="F348" s="34"/>
      <c r="G348" s="35"/>
      <c r="H348" s="35"/>
    </row>
    <row r="349" spans="5:8" s="24" customFormat="1" ht="24" customHeight="1" x14ac:dyDescent="0.15">
      <c r="E349" s="33"/>
      <c r="F349" s="34"/>
      <c r="G349" s="35"/>
      <c r="H349" s="35"/>
    </row>
    <row r="350" spans="5:8" s="24" customFormat="1" ht="24" customHeight="1" x14ac:dyDescent="0.15">
      <c r="E350" s="33"/>
      <c r="F350" s="34"/>
      <c r="G350" s="35"/>
      <c r="H350" s="35"/>
    </row>
    <row r="351" spans="5:8" s="24" customFormat="1" ht="24" customHeight="1" x14ac:dyDescent="0.15">
      <c r="E351" s="33"/>
      <c r="F351" s="34"/>
      <c r="G351" s="35"/>
      <c r="H351" s="35"/>
    </row>
    <row r="352" spans="5:8" s="24" customFormat="1" ht="24" customHeight="1" x14ac:dyDescent="0.15">
      <c r="E352" s="33"/>
      <c r="F352" s="34"/>
      <c r="G352" s="35"/>
      <c r="H352" s="35"/>
    </row>
    <row r="353" spans="5:8" s="24" customFormat="1" ht="24" customHeight="1" x14ac:dyDescent="0.15">
      <c r="E353" s="33"/>
      <c r="F353" s="34"/>
      <c r="G353" s="35"/>
      <c r="H353" s="35"/>
    </row>
    <row r="354" spans="5:8" s="24" customFormat="1" ht="24" customHeight="1" x14ac:dyDescent="0.15">
      <c r="E354" s="33"/>
      <c r="F354" s="34"/>
      <c r="G354" s="35"/>
      <c r="H354" s="35"/>
    </row>
    <row r="355" spans="5:8" s="24" customFormat="1" ht="24" customHeight="1" x14ac:dyDescent="0.15">
      <c r="E355" s="33"/>
      <c r="F355" s="34"/>
      <c r="G355" s="35"/>
      <c r="H355" s="35"/>
    </row>
    <row r="356" spans="5:8" s="24" customFormat="1" ht="24" customHeight="1" x14ac:dyDescent="0.15">
      <c r="E356" s="33"/>
      <c r="F356" s="34"/>
      <c r="G356" s="35"/>
      <c r="H356" s="35"/>
    </row>
    <row r="357" spans="5:8" s="24" customFormat="1" ht="24" customHeight="1" x14ac:dyDescent="0.15">
      <c r="E357" s="33"/>
      <c r="F357" s="34"/>
      <c r="G357" s="35"/>
      <c r="H357" s="35"/>
    </row>
    <row r="358" spans="5:8" s="24" customFormat="1" ht="24" customHeight="1" x14ac:dyDescent="0.15">
      <c r="E358" s="33"/>
      <c r="F358" s="34"/>
      <c r="G358" s="35"/>
      <c r="H358" s="35"/>
    </row>
    <row r="359" spans="5:8" s="24" customFormat="1" ht="24" customHeight="1" x14ac:dyDescent="0.15">
      <c r="E359" s="33"/>
      <c r="F359" s="34"/>
      <c r="G359" s="35"/>
      <c r="H359" s="35"/>
    </row>
    <row r="360" spans="5:8" s="24" customFormat="1" ht="24" customHeight="1" x14ac:dyDescent="0.15">
      <c r="E360" s="33"/>
      <c r="F360" s="34"/>
      <c r="G360" s="35"/>
      <c r="H360" s="35"/>
    </row>
    <row r="361" spans="5:8" s="24" customFormat="1" ht="24" customHeight="1" x14ac:dyDescent="0.15">
      <c r="E361" s="33"/>
      <c r="F361" s="34"/>
      <c r="G361" s="35"/>
      <c r="H361" s="35"/>
    </row>
    <row r="362" spans="5:8" s="24" customFormat="1" ht="24" customHeight="1" x14ac:dyDescent="0.15">
      <c r="E362" s="33"/>
      <c r="F362" s="34"/>
      <c r="G362" s="35"/>
      <c r="H362" s="35"/>
    </row>
    <row r="363" spans="5:8" s="24" customFormat="1" ht="24" customHeight="1" x14ac:dyDescent="0.15">
      <c r="E363" s="33"/>
      <c r="F363" s="34"/>
      <c r="G363" s="35"/>
      <c r="H363" s="35"/>
    </row>
    <row r="364" spans="5:8" s="24" customFormat="1" ht="24" customHeight="1" x14ac:dyDescent="0.15">
      <c r="E364" s="33"/>
      <c r="F364" s="34"/>
      <c r="G364" s="35"/>
      <c r="H364" s="35"/>
    </row>
    <row r="365" spans="5:8" s="24" customFormat="1" ht="24" customHeight="1" x14ac:dyDescent="0.15">
      <c r="E365" s="33"/>
      <c r="F365" s="34"/>
      <c r="G365" s="35"/>
      <c r="H365" s="35"/>
    </row>
    <row r="366" spans="5:8" s="24" customFormat="1" ht="24" customHeight="1" x14ac:dyDescent="0.15">
      <c r="E366" s="33"/>
      <c r="F366" s="34"/>
      <c r="G366" s="35"/>
      <c r="H366" s="35"/>
    </row>
    <row r="367" spans="5:8" s="24" customFormat="1" ht="24" customHeight="1" x14ac:dyDescent="0.15">
      <c r="E367" s="33"/>
      <c r="F367" s="34"/>
      <c r="G367" s="35"/>
      <c r="H367" s="35"/>
    </row>
    <row r="368" spans="5:8" s="24" customFormat="1" ht="24" customHeight="1" x14ac:dyDescent="0.15">
      <c r="E368" s="33"/>
      <c r="F368" s="34"/>
      <c r="G368" s="35"/>
      <c r="H368" s="35"/>
    </row>
    <row r="369" spans="5:8" s="24" customFormat="1" ht="24" customHeight="1" x14ac:dyDescent="0.15">
      <c r="E369" s="33"/>
      <c r="F369" s="34"/>
      <c r="G369" s="35"/>
      <c r="H369" s="35"/>
    </row>
    <row r="370" spans="5:8" s="24" customFormat="1" ht="24" customHeight="1" x14ac:dyDescent="0.15">
      <c r="E370" s="33"/>
      <c r="F370" s="34"/>
      <c r="G370" s="35"/>
      <c r="H370" s="35"/>
    </row>
    <row r="371" spans="5:8" s="24" customFormat="1" ht="24" customHeight="1" x14ac:dyDescent="0.15">
      <c r="E371" s="33"/>
      <c r="F371" s="34"/>
      <c r="G371" s="35"/>
      <c r="H371" s="35"/>
    </row>
    <row r="372" spans="5:8" s="24" customFormat="1" ht="24" customHeight="1" x14ac:dyDescent="0.15">
      <c r="E372" s="33"/>
      <c r="F372" s="34"/>
      <c r="G372" s="35"/>
      <c r="H372" s="35"/>
    </row>
    <row r="373" spans="5:8" s="24" customFormat="1" ht="24" customHeight="1" x14ac:dyDescent="0.15">
      <c r="E373" s="33"/>
      <c r="F373" s="34"/>
      <c r="G373" s="35"/>
      <c r="H373" s="35"/>
    </row>
    <row r="374" spans="5:8" s="24" customFormat="1" ht="24" customHeight="1" x14ac:dyDescent="0.15">
      <c r="E374" s="33"/>
      <c r="F374" s="34"/>
      <c r="G374" s="35"/>
      <c r="H374" s="35"/>
    </row>
    <row r="375" spans="5:8" s="24" customFormat="1" ht="24" customHeight="1" x14ac:dyDescent="0.15">
      <c r="E375" s="33"/>
      <c r="F375" s="34"/>
      <c r="G375" s="35"/>
      <c r="H375" s="35"/>
    </row>
    <row r="376" spans="5:8" s="24" customFormat="1" ht="24" customHeight="1" x14ac:dyDescent="0.15">
      <c r="E376" s="33"/>
      <c r="F376" s="34"/>
      <c r="G376" s="35"/>
      <c r="H376" s="35"/>
    </row>
    <row r="377" spans="5:8" s="24" customFormat="1" ht="24" customHeight="1" x14ac:dyDescent="0.15">
      <c r="E377" s="33"/>
      <c r="F377" s="34"/>
      <c r="G377" s="35"/>
      <c r="H377" s="35"/>
    </row>
    <row r="378" spans="5:8" s="24" customFormat="1" ht="24" customHeight="1" x14ac:dyDescent="0.15">
      <c r="E378" s="33"/>
      <c r="F378" s="34"/>
      <c r="G378" s="35"/>
      <c r="H378" s="35"/>
    </row>
    <row r="379" spans="5:8" s="24" customFormat="1" ht="24" customHeight="1" x14ac:dyDescent="0.15">
      <c r="E379" s="33"/>
      <c r="F379" s="34"/>
      <c r="G379" s="35"/>
      <c r="H379" s="35"/>
    </row>
    <row r="380" spans="5:8" s="24" customFormat="1" ht="24" customHeight="1" x14ac:dyDescent="0.15">
      <c r="E380" s="33"/>
      <c r="F380" s="34"/>
      <c r="G380" s="35"/>
      <c r="H380" s="35"/>
    </row>
    <row r="381" spans="5:8" s="24" customFormat="1" ht="24" customHeight="1" x14ac:dyDescent="0.15">
      <c r="E381" s="33"/>
      <c r="F381" s="34"/>
      <c r="G381" s="35"/>
      <c r="H381" s="35"/>
    </row>
    <row r="382" spans="5:8" s="24" customFormat="1" ht="24" customHeight="1" x14ac:dyDescent="0.15">
      <c r="E382" s="33"/>
      <c r="F382" s="34"/>
      <c r="G382" s="35"/>
      <c r="H382" s="35"/>
    </row>
    <row r="383" spans="5:8" s="24" customFormat="1" ht="24" customHeight="1" x14ac:dyDescent="0.15">
      <c r="E383" s="33"/>
      <c r="F383" s="34"/>
      <c r="G383" s="35"/>
      <c r="H383" s="35"/>
    </row>
    <row r="384" spans="5:8" s="24" customFormat="1" ht="24" customHeight="1" x14ac:dyDescent="0.15">
      <c r="E384" s="33"/>
      <c r="F384" s="34"/>
      <c r="G384" s="35"/>
      <c r="H384" s="35"/>
    </row>
    <row r="385" spans="5:8" s="24" customFormat="1" ht="24" customHeight="1" x14ac:dyDescent="0.15">
      <c r="E385" s="33"/>
      <c r="F385" s="34"/>
      <c r="G385" s="35"/>
      <c r="H385" s="35"/>
    </row>
    <row r="386" spans="5:8" s="24" customFormat="1" ht="24" customHeight="1" x14ac:dyDescent="0.15">
      <c r="E386" s="33"/>
      <c r="F386" s="34"/>
      <c r="G386" s="35"/>
      <c r="H386" s="35"/>
    </row>
    <row r="387" spans="5:8" s="24" customFormat="1" ht="24" customHeight="1" x14ac:dyDescent="0.15">
      <c r="E387" s="33"/>
      <c r="F387" s="34"/>
      <c r="G387" s="35"/>
      <c r="H387" s="35"/>
    </row>
    <row r="388" spans="5:8" s="24" customFormat="1" ht="24" customHeight="1" x14ac:dyDescent="0.15">
      <c r="E388" s="33"/>
      <c r="F388" s="34"/>
      <c r="G388" s="35"/>
      <c r="H388" s="35"/>
    </row>
    <row r="389" spans="5:8" s="24" customFormat="1" ht="24" customHeight="1" x14ac:dyDescent="0.15">
      <c r="E389" s="33"/>
      <c r="F389" s="34"/>
      <c r="G389" s="35"/>
      <c r="H389" s="35"/>
    </row>
    <row r="390" spans="5:8" s="24" customFormat="1" ht="24" customHeight="1" x14ac:dyDescent="0.15">
      <c r="E390" s="33"/>
      <c r="F390" s="34"/>
      <c r="G390" s="35"/>
      <c r="H390" s="35"/>
    </row>
    <row r="391" spans="5:8" s="24" customFormat="1" ht="24" customHeight="1" x14ac:dyDescent="0.15">
      <c r="E391" s="33"/>
      <c r="F391" s="34"/>
      <c r="G391" s="35"/>
      <c r="H391" s="35"/>
    </row>
    <row r="392" spans="5:8" s="24" customFormat="1" ht="24" customHeight="1" x14ac:dyDescent="0.15">
      <c r="E392" s="33"/>
      <c r="F392" s="34"/>
      <c r="G392" s="35"/>
      <c r="H392" s="35"/>
    </row>
    <row r="393" spans="5:8" s="24" customFormat="1" ht="24" customHeight="1" x14ac:dyDescent="0.15">
      <c r="E393" s="33"/>
      <c r="F393" s="34"/>
      <c r="G393" s="35"/>
      <c r="H393" s="35"/>
    </row>
    <row r="394" spans="5:8" s="24" customFormat="1" ht="24" customHeight="1" x14ac:dyDescent="0.15">
      <c r="E394" s="33"/>
      <c r="F394" s="34"/>
      <c r="G394" s="35"/>
      <c r="H394" s="35"/>
    </row>
    <row r="395" spans="5:8" s="24" customFormat="1" ht="24" customHeight="1" x14ac:dyDescent="0.15">
      <c r="E395" s="33"/>
      <c r="F395" s="34"/>
      <c r="G395" s="35"/>
      <c r="H395" s="35"/>
    </row>
    <row r="396" spans="5:8" s="24" customFormat="1" ht="24" customHeight="1" x14ac:dyDescent="0.15">
      <c r="E396" s="33"/>
      <c r="F396" s="34"/>
      <c r="G396" s="35"/>
      <c r="H396" s="35"/>
    </row>
    <row r="397" spans="5:8" s="24" customFormat="1" ht="24" customHeight="1" x14ac:dyDescent="0.15">
      <c r="E397" s="33"/>
      <c r="F397" s="34"/>
      <c r="G397" s="35"/>
      <c r="H397" s="35"/>
    </row>
    <row r="398" spans="5:8" s="24" customFormat="1" ht="24" customHeight="1" x14ac:dyDescent="0.15">
      <c r="E398" s="33"/>
      <c r="F398" s="34"/>
      <c r="G398" s="35"/>
      <c r="H398" s="35"/>
    </row>
    <row r="399" spans="5:8" s="24" customFormat="1" ht="24" customHeight="1" x14ac:dyDescent="0.15">
      <c r="E399" s="33"/>
      <c r="F399" s="34"/>
      <c r="G399" s="35"/>
      <c r="H399" s="35"/>
    </row>
    <row r="400" spans="5:8" s="24" customFormat="1" ht="24" customHeight="1" x14ac:dyDescent="0.15">
      <c r="E400" s="33"/>
      <c r="F400" s="34"/>
      <c r="G400" s="35"/>
      <c r="H400" s="35"/>
    </row>
    <row r="401" spans="5:8" s="24" customFormat="1" ht="24" customHeight="1" x14ac:dyDescent="0.15">
      <c r="E401" s="33"/>
      <c r="F401" s="34"/>
      <c r="G401" s="35"/>
      <c r="H401" s="35"/>
    </row>
    <row r="402" spans="5:8" s="24" customFormat="1" ht="24" customHeight="1" x14ac:dyDescent="0.15">
      <c r="E402" s="33"/>
      <c r="F402" s="34"/>
      <c r="G402" s="35"/>
      <c r="H402" s="35"/>
    </row>
    <row r="403" spans="5:8" s="24" customFormat="1" ht="24" customHeight="1" x14ac:dyDescent="0.15">
      <c r="E403" s="33"/>
      <c r="F403" s="34"/>
      <c r="G403" s="35"/>
      <c r="H403" s="35"/>
    </row>
    <row r="404" spans="5:8" s="24" customFormat="1" ht="24" customHeight="1" x14ac:dyDescent="0.15">
      <c r="E404" s="33"/>
      <c r="F404" s="34"/>
      <c r="G404" s="35"/>
      <c r="H404" s="35"/>
    </row>
    <row r="405" spans="5:8" s="24" customFormat="1" ht="24" customHeight="1" x14ac:dyDescent="0.15">
      <c r="E405" s="33"/>
      <c r="F405" s="34"/>
      <c r="G405" s="35"/>
      <c r="H405" s="35"/>
    </row>
    <row r="406" spans="5:8" s="24" customFormat="1" ht="24" customHeight="1" x14ac:dyDescent="0.15">
      <c r="E406" s="33"/>
      <c r="F406" s="34"/>
      <c r="G406" s="35"/>
      <c r="H406" s="35"/>
    </row>
    <row r="407" spans="5:8" s="24" customFormat="1" ht="24" customHeight="1" x14ac:dyDescent="0.15">
      <c r="E407" s="33"/>
      <c r="F407" s="34"/>
      <c r="G407" s="35"/>
      <c r="H407" s="35"/>
    </row>
    <row r="408" spans="5:8" s="24" customFormat="1" ht="24" customHeight="1" x14ac:dyDescent="0.15">
      <c r="E408" s="33"/>
      <c r="F408" s="34"/>
      <c r="G408" s="35"/>
      <c r="H408" s="35"/>
    </row>
    <row r="409" spans="5:8" s="24" customFormat="1" ht="24" customHeight="1" x14ac:dyDescent="0.15">
      <c r="E409" s="33"/>
      <c r="F409" s="34"/>
      <c r="G409" s="35"/>
      <c r="H409" s="35"/>
    </row>
    <row r="410" spans="5:8" s="24" customFormat="1" ht="24" customHeight="1" x14ac:dyDescent="0.15">
      <c r="E410" s="33"/>
      <c r="F410" s="34"/>
      <c r="G410" s="35"/>
      <c r="H410" s="35"/>
    </row>
    <row r="411" spans="5:8" s="24" customFormat="1" ht="24" customHeight="1" x14ac:dyDescent="0.15">
      <c r="E411" s="33"/>
      <c r="F411" s="34"/>
      <c r="G411" s="35"/>
      <c r="H411" s="35"/>
    </row>
    <row r="412" spans="5:8" s="24" customFormat="1" ht="24" customHeight="1" x14ac:dyDescent="0.15">
      <c r="E412" s="33"/>
      <c r="F412" s="34"/>
      <c r="G412" s="35"/>
      <c r="H412" s="35"/>
    </row>
    <row r="413" spans="5:8" s="24" customFormat="1" ht="24" customHeight="1" x14ac:dyDescent="0.15">
      <c r="E413" s="33"/>
      <c r="F413" s="34"/>
      <c r="G413" s="35"/>
      <c r="H413" s="35"/>
    </row>
    <row r="414" spans="5:8" s="24" customFormat="1" ht="24" customHeight="1" x14ac:dyDescent="0.15">
      <c r="E414" s="33"/>
      <c r="F414" s="34"/>
      <c r="G414" s="35"/>
      <c r="H414" s="35"/>
    </row>
    <row r="415" spans="5:8" s="24" customFormat="1" ht="24" customHeight="1" x14ac:dyDescent="0.15">
      <c r="E415" s="33"/>
      <c r="F415" s="34"/>
      <c r="G415" s="35"/>
      <c r="H415" s="35"/>
    </row>
    <row r="416" spans="5:8" s="24" customFormat="1" ht="24" customHeight="1" x14ac:dyDescent="0.15">
      <c r="E416" s="33"/>
      <c r="F416" s="34"/>
      <c r="G416" s="35"/>
      <c r="H416" s="35"/>
    </row>
    <row r="417" spans="5:8" s="24" customFormat="1" ht="24" customHeight="1" x14ac:dyDescent="0.15">
      <c r="E417" s="33"/>
      <c r="F417" s="34"/>
      <c r="G417" s="35"/>
      <c r="H417" s="35"/>
    </row>
    <row r="418" spans="5:8" s="24" customFormat="1" ht="24" customHeight="1" x14ac:dyDescent="0.15">
      <c r="E418" s="33"/>
      <c r="F418" s="34"/>
      <c r="G418" s="35"/>
      <c r="H418" s="35"/>
    </row>
    <row r="419" spans="5:8" s="24" customFormat="1" ht="24" customHeight="1" x14ac:dyDescent="0.15">
      <c r="E419" s="33"/>
      <c r="F419" s="34"/>
      <c r="G419" s="35"/>
      <c r="H419" s="35"/>
    </row>
    <row r="420" spans="5:8" s="24" customFormat="1" ht="24" customHeight="1" x14ac:dyDescent="0.15">
      <c r="E420" s="33"/>
      <c r="F420" s="34"/>
      <c r="G420" s="35"/>
      <c r="H420" s="35"/>
    </row>
    <row r="421" spans="5:8" s="24" customFormat="1" ht="24" customHeight="1" x14ac:dyDescent="0.15">
      <c r="E421" s="33"/>
      <c r="F421" s="34"/>
      <c r="G421" s="35"/>
      <c r="H421" s="35"/>
    </row>
    <row r="422" spans="5:8" s="24" customFormat="1" ht="24" customHeight="1" x14ac:dyDescent="0.15">
      <c r="E422" s="33"/>
      <c r="F422" s="34"/>
      <c r="G422" s="35"/>
      <c r="H422" s="35"/>
    </row>
    <row r="423" spans="5:8" s="24" customFormat="1" ht="24" customHeight="1" x14ac:dyDescent="0.15">
      <c r="E423" s="33"/>
      <c r="F423" s="34"/>
      <c r="G423" s="35"/>
      <c r="H423" s="35"/>
    </row>
    <row r="424" spans="5:8" s="24" customFormat="1" ht="24" customHeight="1" x14ac:dyDescent="0.15">
      <c r="E424" s="33"/>
      <c r="F424" s="34"/>
      <c r="G424" s="35"/>
      <c r="H424" s="35"/>
    </row>
    <row r="425" spans="5:8" s="24" customFormat="1" ht="24" customHeight="1" x14ac:dyDescent="0.15">
      <c r="E425" s="33"/>
      <c r="F425" s="34"/>
      <c r="G425" s="35"/>
      <c r="H425" s="35"/>
    </row>
    <row r="426" spans="5:8" s="24" customFormat="1" ht="24" customHeight="1" x14ac:dyDescent="0.15">
      <c r="E426" s="33"/>
      <c r="F426" s="34"/>
      <c r="G426" s="35"/>
      <c r="H426" s="35"/>
    </row>
    <row r="427" spans="5:8" s="24" customFormat="1" ht="24" customHeight="1" x14ac:dyDescent="0.15">
      <c r="E427" s="33"/>
      <c r="F427" s="34"/>
      <c r="G427" s="35"/>
      <c r="H427" s="35"/>
    </row>
    <row r="428" spans="5:8" s="24" customFormat="1" ht="24" customHeight="1" x14ac:dyDescent="0.15">
      <c r="E428" s="33"/>
      <c r="F428" s="34"/>
      <c r="G428" s="35"/>
      <c r="H428" s="35"/>
    </row>
    <row r="429" spans="5:8" s="24" customFormat="1" ht="24" customHeight="1" x14ac:dyDescent="0.15">
      <c r="E429" s="33"/>
      <c r="F429" s="34"/>
      <c r="G429" s="35"/>
      <c r="H429" s="35"/>
    </row>
    <row r="430" spans="5:8" s="24" customFormat="1" ht="24" customHeight="1" x14ac:dyDescent="0.15">
      <c r="E430" s="33"/>
      <c r="F430" s="34"/>
      <c r="G430" s="35"/>
      <c r="H430" s="35"/>
    </row>
    <row r="431" spans="5:8" s="24" customFormat="1" ht="24" customHeight="1" x14ac:dyDescent="0.15">
      <c r="E431" s="33"/>
      <c r="F431" s="34"/>
      <c r="G431" s="35"/>
      <c r="H431" s="35"/>
    </row>
    <row r="432" spans="5:8" s="24" customFormat="1" ht="24" customHeight="1" x14ac:dyDescent="0.15">
      <c r="E432" s="33"/>
      <c r="F432" s="34"/>
      <c r="G432" s="35"/>
      <c r="H432" s="35"/>
    </row>
    <row r="433" spans="5:8" s="24" customFormat="1" ht="24" customHeight="1" x14ac:dyDescent="0.15">
      <c r="E433" s="33"/>
      <c r="F433" s="34"/>
      <c r="G433" s="35"/>
      <c r="H433" s="35"/>
    </row>
    <row r="434" spans="5:8" s="24" customFormat="1" ht="24" customHeight="1" x14ac:dyDescent="0.15">
      <c r="E434" s="33"/>
      <c r="F434" s="34"/>
      <c r="G434" s="35"/>
      <c r="H434" s="35"/>
    </row>
    <row r="435" spans="5:8" s="24" customFormat="1" ht="24" customHeight="1" x14ac:dyDescent="0.15">
      <c r="E435" s="33"/>
      <c r="F435" s="34"/>
      <c r="G435" s="35"/>
      <c r="H435" s="35"/>
    </row>
    <row r="436" spans="5:8" s="24" customFormat="1" ht="24" customHeight="1" x14ac:dyDescent="0.15">
      <c r="E436" s="33"/>
      <c r="F436" s="34"/>
      <c r="G436" s="35"/>
      <c r="H436" s="35"/>
    </row>
    <row r="437" spans="5:8" s="24" customFormat="1" ht="24" customHeight="1" x14ac:dyDescent="0.15">
      <c r="E437" s="33"/>
      <c r="F437" s="34"/>
      <c r="G437" s="35"/>
      <c r="H437" s="35"/>
    </row>
    <row r="438" spans="5:8" s="24" customFormat="1" ht="24" customHeight="1" x14ac:dyDescent="0.15">
      <c r="E438" s="33"/>
      <c r="F438" s="34"/>
      <c r="G438" s="35"/>
      <c r="H438" s="35"/>
    </row>
    <row r="439" spans="5:8" s="24" customFormat="1" ht="24" customHeight="1" x14ac:dyDescent="0.15">
      <c r="E439" s="33"/>
      <c r="F439" s="34"/>
      <c r="G439" s="35"/>
      <c r="H439" s="35"/>
    </row>
    <row r="440" spans="5:8" s="24" customFormat="1" ht="24" customHeight="1" x14ac:dyDescent="0.15">
      <c r="E440" s="33"/>
      <c r="F440" s="34"/>
      <c r="G440" s="35"/>
      <c r="H440" s="35"/>
    </row>
    <row r="441" spans="5:8" s="24" customFormat="1" ht="24" customHeight="1" x14ac:dyDescent="0.15">
      <c r="E441" s="33"/>
      <c r="F441" s="34"/>
      <c r="G441" s="35"/>
      <c r="H441" s="35"/>
    </row>
    <row r="442" spans="5:8" s="24" customFormat="1" ht="24" customHeight="1" x14ac:dyDescent="0.15">
      <c r="E442" s="33"/>
      <c r="F442" s="34"/>
      <c r="G442" s="35"/>
      <c r="H442" s="35"/>
    </row>
    <row r="443" spans="5:8" s="24" customFormat="1" ht="24" customHeight="1" x14ac:dyDescent="0.15">
      <c r="E443" s="33"/>
      <c r="F443" s="34"/>
      <c r="G443" s="35"/>
      <c r="H443" s="35"/>
    </row>
    <row r="444" spans="5:8" s="24" customFormat="1" ht="24" customHeight="1" x14ac:dyDescent="0.15">
      <c r="E444" s="33"/>
      <c r="F444" s="34"/>
      <c r="G444" s="35"/>
      <c r="H444" s="35"/>
    </row>
    <row r="445" spans="5:8" s="24" customFormat="1" ht="24" customHeight="1" x14ac:dyDescent="0.15">
      <c r="E445" s="33"/>
      <c r="F445" s="34"/>
      <c r="G445" s="35"/>
      <c r="H445" s="35"/>
    </row>
    <row r="446" spans="5:8" s="24" customFormat="1" ht="24" customHeight="1" x14ac:dyDescent="0.15">
      <c r="E446" s="33"/>
      <c r="F446" s="34"/>
      <c r="G446" s="35"/>
      <c r="H446" s="35"/>
    </row>
    <row r="447" spans="5:8" s="24" customFormat="1" ht="24" customHeight="1" x14ac:dyDescent="0.15">
      <c r="E447" s="33"/>
      <c r="F447" s="34"/>
      <c r="G447" s="35"/>
      <c r="H447" s="35"/>
    </row>
    <row r="448" spans="5:8" s="24" customFormat="1" ht="24" customHeight="1" x14ac:dyDescent="0.15">
      <c r="E448" s="33"/>
      <c r="F448" s="34"/>
      <c r="G448" s="35"/>
      <c r="H448" s="35"/>
    </row>
    <row r="449" spans="5:8" s="24" customFormat="1" ht="24" customHeight="1" x14ac:dyDescent="0.15">
      <c r="E449" s="33"/>
      <c r="F449" s="34"/>
      <c r="G449" s="35"/>
      <c r="H449" s="35"/>
    </row>
    <row r="450" spans="5:8" s="24" customFormat="1" ht="24" customHeight="1" x14ac:dyDescent="0.15">
      <c r="E450" s="33"/>
      <c r="F450" s="34"/>
      <c r="G450" s="35"/>
      <c r="H450" s="35"/>
    </row>
    <row r="451" spans="5:8" s="24" customFormat="1" ht="24" customHeight="1" x14ac:dyDescent="0.15">
      <c r="E451" s="33"/>
      <c r="F451" s="34"/>
      <c r="G451" s="35"/>
      <c r="H451" s="35"/>
    </row>
    <row r="452" spans="5:8" s="24" customFormat="1" ht="24" customHeight="1" x14ac:dyDescent="0.15">
      <c r="E452" s="33"/>
      <c r="F452" s="34"/>
      <c r="G452" s="35"/>
      <c r="H452" s="35"/>
    </row>
    <row r="453" spans="5:8" s="24" customFormat="1" ht="24" customHeight="1" x14ac:dyDescent="0.15">
      <c r="E453" s="33"/>
      <c r="F453" s="34"/>
      <c r="G453" s="35"/>
      <c r="H453" s="35"/>
    </row>
    <row r="454" spans="5:8" s="24" customFormat="1" ht="24" customHeight="1" x14ac:dyDescent="0.15">
      <c r="E454" s="33"/>
      <c r="F454" s="34"/>
      <c r="G454" s="35"/>
      <c r="H454" s="35"/>
    </row>
    <row r="455" spans="5:8" s="24" customFormat="1" ht="24" customHeight="1" x14ac:dyDescent="0.15">
      <c r="E455" s="33"/>
      <c r="F455" s="34"/>
      <c r="G455" s="35"/>
      <c r="H455" s="35"/>
    </row>
    <row r="456" spans="5:8" s="24" customFormat="1" ht="24" customHeight="1" x14ac:dyDescent="0.15">
      <c r="E456" s="33"/>
      <c r="F456" s="34"/>
      <c r="G456" s="35"/>
      <c r="H456" s="35"/>
    </row>
    <row r="457" spans="5:8" s="24" customFormat="1" ht="24" customHeight="1" x14ac:dyDescent="0.15">
      <c r="E457" s="33"/>
      <c r="F457" s="34"/>
      <c r="G457" s="35"/>
      <c r="H457" s="35"/>
    </row>
    <row r="458" spans="5:8" s="24" customFormat="1" ht="24" customHeight="1" x14ac:dyDescent="0.15">
      <c r="E458" s="33"/>
      <c r="F458" s="34"/>
      <c r="G458" s="35"/>
      <c r="H458" s="35"/>
    </row>
    <row r="459" spans="5:8" s="24" customFormat="1" ht="24" customHeight="1" x14ac:dyDescent="0.15">
      <c r="E459" s="33"/>
      <c r="F459" s="34"/>
      <c r="G459" s="35"/>
      <c r="H459" s="35"/>
    </row>
    <row r="460" spans="5:8" s="24" customFormat="1" ht="24" customHeight="1" x14ac:dyDescent="0.15">
      <c r="E460" s="33"/>
      <c r="F460" s="34"/>
      <c r="G460" s="35"/>
      <c r="H460" s="35"/>
    </row>
    <row r="461" spans="5:8" s="24" customFormat="1" ht="24" customHeight="1" x14ac:dyDescent="0.15">
      <c r="E461" s="33"/>
      <c r="F461" s="34"/>
      <c r="G461" s="35"/>
      <c r="H461" s="35"/>
    </row>
    <row r="462" spans="5:8" s="24" customFormat="1" ht="24" customHeight="1" x14ac:dyDescent="0.15">
      <c r="E462" s="33"/>
      <c r="F462" s="34"/>
      <c r="G462" s="35"/>
      <c r="H462" s="35"/>
    </row>
    <row r="463" spans="5:8" s="24" customFormat="1" ht="24" customHeight="1" x14ac:dyDescent="0.15">
      <c r="E463" s="33"/>
      <c r="F463" s="34"/>
      <c r="G463" s="35"/>
      <c r="H463" s="35"/>
    </row>
    <row r="464" spans="5:8" s="24" customFormat="1" ht="24" customHeight="1" x14ac:dyDescent="0.15">
      <c r="E464" s="33"/>
      <c r="F464" s="34"/>
      <c r="G464" s="35"/>
      <c r="H464" s="35"/>
    </row>
    <row r="465" spans="5:8" s="24" customFormat="1" ht="24" customHeight="1" x14ac:dyDescent="0.15">
      <c r="E465" s="33"/>
      <c r="F465" s="34"/>
      <c r="G465" s="35"/>
      <c r="H465" s="35"/>
    </row>
    <row r="466" spans="5:8" s="24" customFormat="1" ht="24" customHeight="1" x14ac:dyDescent="0.15">
      <c r="E466" s="33"/>
      <c r="F466" s="34"/>
      <c r="G466" s="35"/>
      <c r="H466" s="35"/>
    </row>
    <row r="467" spans="5:8" s="24" customFormat="1" ht="24" customHeight="1" x14ac:dyDescent="0.15">
      <c r="E467" s="33"/>
      <c r="F467" s="34"/>
      <c r="G467" s="35"/>
      <c r="H467" s="35"/>
    </row>
    <row r="468" spans="5:8" s="24" customFormat="1" ht="24" customHeight="1" x14ac:dyDescent="0.15">
      <c r="E468" s="33"/>
      <c r="F468" s="34"/>
      <c r="G468" s="35"/>
      <c r="H468" s="35"/>
    </row>
    <row r="469" spans="5:8" s="24" customFormat="1" ht="24" customHeight="1" x14ac:dyDescent="0.15">
      <c r="E469" s="33"/>
      <c r="F469" s="34"/>
      <c r="G469" s="35"/>
      <c r="H469" s="35"/>
    </row>
    <row r="470" spans="5:8" s="24" customFormat="1" ht="24" customHeight="1" x14ac:dyDescent="0.15">
      <c r="E470" s="33"/>
      <c r="F470" s="34"/>
      <c r="G470" s="35"/>
      <c r="H470" s="35"/>
    </row>
    <row r="471" spans="5:8" s="24" customFormat="1" ht="24" customHeight="1" x14ac:dyDescent="0.15">
      <c r="E471" s="33"/>
      <c r="F471" s="34"/>
      <c r="G471" s="35"/>
      <c r="H471" s="35"/>
    </row>
    <row r="472" spans="5:8" s="24" customFormat="1" ht="24" customHeight="1" x14ac:dyDescent="0.15">
      <c r="E472" s="33"/>
      <c r="F472" s="34"/>
      <c r="G472" s="35"/>
      <c r="H472" s="35"/>
    </row>
    <row r="473" spans="5:8" s="24" customFormat="1" ht="24" customHeight="1" x14ac:dyDescent="0.15">
      <c r="E473" s="33"/>
      <c r="F473" s="34"/>
      <c r="G473" s="35"/>
      <c r="H473" s="35"/>
    </row>
    <row r="474" spans="5:8" s="24" customFormat="1" ht="24" customHeight="1" x14ac:dyDescent="0.15">
      <c r="E474" s="33"/>
      <c r="F474" s="34"/>
      <c r="G474" s="35"/>
      <c r="H474" s="35"/>
    </row>
    <row r="475" spans="5:8" s="24" customFormat="1" ht="24" customHeight="1" x14ac:dyDescent="0.15">
      <c r="E475" s="33"/>
      <c r="F475" s="34"/>
      <c r="G475" s="35"/>
      <c r="H475" s="35"/>
    </row>
    <row r="476" spans="5:8" s="24" customFormat="1" ht="24" customHeight="1" x14ac:dyDescent="0.15">
      <c r="E476" s="33"/>
      <c r="F476" s="34"/>
      <c r="G476" s="35"/>
      <c r="H476" s="35"/>
    </row>
    <row r="477" spans="5:8" s="24" customFormat="1" ht="24" customHeight="1" x14ac:dyDescent="0.15">
      <c r="E477" s="33"/>
      <c r="F477" s="34"/>
      <c r="G477" s="35"/>
      <c r="H477" s="35"/>
    </row>
    <row r="478" spans="5:8" s="24" customFormat="1" ht="24" customHeight="1" x14ac:dyDescent="0.15">
      <c r="E478" s="33"/>
      <c r="F478" s="34"/>
      <c r="G478" s="35"/>
      <c r="H478" s="35"/>
    </row>
    <row r="479" spans="5:8" s="24" customFormat="1" ht="24" customHeight="1" x14ac:dyDescent="0.15">
      <c r="E479" s="33"/>
      <c r="F479" s="34"/>
      <c r="G479" s="35"/>
      <c r="H479" s="35"/>
    </row>
    <row r="480" spans="5:8" s="24" customFormat="1" ht="24" customHeight="1" x14ac:dyDescent="0.15">
      <c r="E480" s="33"/>
      <c r="F480" s="34"/>
      <c r="G480" s="35"/>
      <c r="H480" s="35"/>
    </row>
    <row r="481" spans="5:8" s="24" customFormat="1" ht="24" customHeight="1" x14ac:dyDescent="0.15">
      <c r="E481" s="33"/>
      <c r="F481" s="34"/>
      <c r="G481" s="35"/>
      <c r="H481" s="35"/>
    </row>
    <row r="482" spans="5:8" s="24" customFormat="1" ht="24" customHeight="1" x14ac:dyDescent="0.15">
      <c r="E482" s="33"/>
      <c r="F482" s="34"/>
      <c r="G482" s="35"/>
      <c r="H482" s="35"/>
    </row>
    <row r="483" spans="5:8" s="24" customFormat="1" ht="24" customHeight="1" x14ac:dyDescent="0.15">
      <c r="E483" s="33"/>
      <c r="F483" s="34"/>
      <c r="G483" s="35"/>
      <c r="H483" s="35"/>
    </row>
    <row r="484" spans="5:8" s="24" customFormat="1" ht="24" customHeight="1" x14ac:dyDescent="0.15">
      <c r="E484" s="33"/>
      <c r="F484" s="34"/>
      <c r="G484" s="35"/>
      <c r="H484" s="35"/>
    </row>
    <row r="485" spans="5:8" s="24" customFormat="1" ht="24" customHeight="1" x14ac:dyDescent="0.15">
      <c r="E485" s="33"/>
      <c r="F485" s="34"/>
      <c r="G485" s="35"/>
      <c r="H485" s="35"/>
    </row>
    <row r="486" spans="5:8" s="24" customFormat="1" ht="24" customHeight="1" x14ac:dyDescent="0.15">
      <c r="E486" s="33"/>
      <c r="F486" s="34"/>
      <c r="G486" s="35"/>
      <c r="H486" s="35"/>
    </row>
    <row r="487" spans="5:8" s="24" customFormat="1" ht="24" customHeight="1" x14ac:dyDescent="0.15">
      <c r="E487" s="33"/>
      <c r="F487" s="34"/>
      <c r="G487" s="35"/>
      <c r="H487" s="35"/>
    </row>
    <row r="488" spans="5:8" s="24" customFormat="1" ht="24" customHeight="1" x14ac:dyDescent="0.15">
      <c r="E488" s="33"/>
      <c r="F488" s="34"/>
      <c r="G488" s="35"/>
      <c r="H488" s="35"/>
    </row>
    <row r="489" spans="5:8" s="24" customFormat="1" ht="24" customHeight="1" x14ac:dyDescent="0.15">
      <c r="E489" s="33"/>
      <c r="F489" s="34"/>
      <c r="G489" s="35"/>
      <c r="H489" s="35"/>
    </row>
    <row r="490" spans="5:8" s="24" customFormat="1" ht="24" customHeight="1" x14ac:dyDescent="0.15">
      <c r="E490" s="33"/>
      <c r="F490" s="34"/>
      <c r="G490" s="35"/>
      <c r="H490" s="35"/>
    </row>
    <row r="491" spans="5:8" s="24" customFormat="1" ht="24" customHeight="1" x14ac:dyDescent="0.15">
      <c r="E491" s="33"/>
      <c r="F491" s="34"/>
      <c r="G491" s="35"/>
      <c r="H491" s="35"/>
    </row>
    <row r="492" spans="5:8" s="24" customFormat="1" ht="24" customHeight="1" x14ac:dyDescent="0.15">
      <c r="E492" s="33"/>
      <c r="F492" s="34"/>
      <c r="G492" s="35"/>
      <c r="H492" s="35"/>
    </row>
    <row r="493" spans="5:8" s="24" customFormat="1" ht="24" customHeight="1" x14ac:dyDescent="0.15">
      <c r="E493" s="33"/>
      <c r="F493" s="34"/>
      <c r="G493" s="35"/>
      <c r="H493" s="35"/>
    </row>
    <row r="494" spans="5:8" s="24" customFormat="1" ht="24" customHeight="1" x14ac:dyDescent="0.15">
      <c r="E494" s="33"/>
      <c r="F494" s="34"/>
      <c r="G494" s="35"/>
      <c r="H494" s="35"/>
    </row>
    <row r="495" spans="5:8" s="24" customFormat="1" ht="24" customHeight="1" x14ac:dyDescent="0.15">
      <c r="E495" s="33"/>
      <c r="F495" s="34"/>
      <c r="G495" s="35"/>
      <c r="H495" s="35"/>
    </row>
    <row r="496" spans="5:8" s="24" customFormat="1" ht="24" customHeight="1" x14ac:dyDescent="0.15">
      <c r="E496" s="33"/>
      <c r="F496" s="34"/>
      <c r="G496" s="35"/>
      <c r="H496" s="35"/>
    </row>
    <row r="497" spans="5:8" s="24" customFormat="1" ht="24" customHeight="1" x14ac:dyDescent="0.15">
      <c r="E497" s="33"/>
      <c r="F497" s="34"/>
      <c r="G497" s="35"/>
      <c r="H497" s="35"/>
    </row>
    <row r="498" spans="5:8" s="24" customFormat="1" ht="24" customHeight="1" x14ac:dyDescent="0.15">
      <c r="E498" s="33"/>
      <c r="F498" s="34"/>
      <c r="G498" s="35"/>
      <c r="H498" s="35"/>
    </row>
    <row r="499" spans="5:8" s="24" customFormat="1" ht="24" customHeight="1" x14ac:dyDescent="0.15">
      <c r="E499" s="33"/>
      <c r="F499" s="34"/>
      <c r="G499" s="35"/>
      <c r="H499" s="35"/>
    </row>
    <row r="500" spans="5:8" s="24" customFormat="1" ht="24" customHeight="1" x14ac:dyDescent="0.15">
      <c r="E500" s="33"/>
      <c r="F500" s="34"/>
      <c r="G500" s="35"/>
      <c r="H500" s="35"/>
    </row>
    <row r="501" spans="5:8" s="24" customFormat="1" ht="24" customHeight="1" x14ac:dyDescent="0.15">
      <c r="E501" s="33"/>
      <c r="F501" s="34"/>
      <c r="G501" s="35"/>
      <c r="H501" s="35"/>
    </row>
    <row r="502" spans="5:8" s="24" customFormat="1" ht="24" customHeight="1" x14ac:dyDescent="0.15">
      <c r="E502" s="33"/>
      <c r="F502" s="34"/>
      <c r="G502" s="35"/>
      <c r="H502" s="35"/>
    </row>
    <row r="503" spans="5:8" s="24" customFormat="1" ht="24" customHeight="1" x14ac:dyDescent="0.15">
      <c r="E503" s="33"/>
      <c r="F503" s="34"/>
      <c r="G503" s="35"/>
      <c r="H503" s="35"/>
    </row>
    <row r="504" spans="5:8" s="24" customFormat="1" ht="24" customHeight="1" x14ac:dyDescent="0.15">
      <c r="E504" s="33"/>
      <c r="F504" s="34"/>
      <c r="G504" s="35"/>
      <c r="H504" s="35"/>
    </row>
    <row r="505" spans="5:8" s="24" customFormat="1" ht="24" customHeight="1" x14ac:dyDescent="0.15">
      <c r="E505" s="33"/>
      <c r="F505" s="34"/>
      <c r="G505" s="35"/>
      <c r="H505" s="35"/>
    </row>
    <row r="506" spans="5:8" s="24" customFormat="1" ht="24" customHeight="1" x14ac:dyDescent="0.15">
      <c r="E506" s="33"/>
      <c r="F506" s="34"/>
      <c r="G506" s="35"/>
      <c r="H506" s="35"/>
    </row>
    <row r="507" spans="5:8" s="24" customFormat="1" ht="24" customHeight="1" x14ac:dyDescent="0.15">
      <c r="E507" s="33"/>
      <c r="F507" s="34"/>
      <c r="G507" s="35"/>
      <c r="H507" s="35"/>
    </row>
    <row r="508" spans="5:8" s="24" customFormat="1" ht="24" customHeight="1" x14ac:dyDescent="0.15">
      <c r="E508" s="33"/>
      <c r="F508" s="34"/>
      <c r="G508" s="35"/>
      <c r="H508" s="35"/>
    </row>
    <row r="509" spans="5:8" s="24" customFormat="1" ht="24" customHeight="1" x14ac:dyDescent="0.15">
      <c r="E509" s="33"/>
      <c r="F509" s="34"/>
      <c r="G509" s="35"/>
      <c r="H509" s="35"/>
    </row>
    <row r="510" spans="5:8" s="24" customFormat="1" ht="24" customHeight="1" x14ac:dyDescent="0.15">
      <c r="E510" s="33"/>
      <c r="F510" s="34"/>
      <c r="G510" s="35"/>
      <c r="H510" s="35"/>
    </row>
    <row r="511" spans="5:8" s="24" customFormat="1" ht="24" customHeight="1" x14ac:dyDescent="0.15">
      <c r="E511" s="33"/>
      <c r="F511" s="34"/>
      <c r="G511" s="35"/>
      <c r="H511" s="35"/>
    </row>
    <row r="512" spans="5:8" s="24" customFormat="1" ht="24" customHeight="1" x14ac:dyDescent="0.15">
      <c r="E512" s="33"/>
      <c r="F512" s="34"/>
      <c r="G512" s="35"/>
      <c r="H512" s="35"/>
    </row>
    <row r="513" spans="5:8" s="24" customFormat="1" ht="24" customHeight="1" x14ac:dyDescent="0.15">
      <c r="E513" s="33"/>
      <c r="F513" s="34"/>
      <c r="G513" s="35"/>
      <c r="H513" s="35"/>
    </row>
    <row r="514" spans="5:8" s="24" customFormat="1" ht="24" customHeight="1" x14ac:dyDescent="0.15">
      <c r="E514" s="33"/>
      <c r="F514" s="34"/>
      <c r="G514" s="35"/>
      <c r="H514" s="35"/>
    </row>
    <row r="515" spans="5:8" s="24" customFormat="1" ht="24" customHeight="1" x14ac:dyDescent="0.15">
      <c r="E515" s="33"/>
      <c r="F515" s="34"/>
      <c r="G515" s="35"/>
      <c r="H515" s="35"/>
    </row>
    <row r="516" spans="5:8" s="24" customFormat="1" ht="24" customHeight="1" x14ac:dyDescent="0.15">
      <c r="E516" s="33"/>
      <c r="F516" s="34"/>
      <c r="G516" s="35"/>
      <c r="H516" s="35"/>
    </row>
    <row r="517" spans="5:8" s="24" customFormat="1" ht="24" customHeight="1" x14ac:dyDescent="0.15">
      <c r="E517" s="33"/>
      <c r="F517" s="34"/>
      <c r="G517" s="35"/>
      <c r="H517" s="35"/>
    </row>
    <row r="518" spans="5:8" s="24" customFormat="1" ht="24" customHeight="1" x14ac:dyDescent="0.15">
      <c r="E518" s="33"/>
      <c r="F518" s="34"/>
      <c r="G518" s="35"/>
      <c r="H518" s="35"/>
    </row>
    <row r="519" spans="5:8" s="24" customFormat="1" ht="24" customHeight="1" x14ac:dyDescent="0.15">
      <c r="E519" s="33"/>
      <c r="F519" s="34"/>
      <c r="G519" s="35"/>
      <c r="H519" s="35"/>
    </row>
    <row r="520" spans="5:8" s="24" customFormat="1" ht="24" customHeight="1" x14ac:dyDescent="0.15">
      <c r="E520" s="33"/>
      <c r="F520" s="34"/>
      <c r="G520" s="35"/>
      <c r="H520" s="35"/>
    </row>
    <row r="521" spans="5:8" s="24" customFormat="1" ht="24" customHeight="1" x14ac:dyDescent="0.15">
      <c r="E521" s="33"/>
      <c r="F521" s="34"/>
      <c r="G521" s="35"/>
      <c r="H521" s="35"/>
    </row>
    <row r="522" spans="5:8" s="24" customFormat="1" ht="24" customHeight="1" x14ac:dyDescent="0.15">
      <c r="E522" s="33"/>
      <c r="F522" s="34"/>
      <c r="G522" s="35"/>
      <c r="H522" s="35"/>
    </row>
    <row r="523" spans="5:8" s="24" customFormat="1" ht="24" customHeight="1" x14ac:dyDescent="0.15">
      <c r="E523" s="33"/>
      <c r="F523" s="34"/>
      <c r="G523" s="35"/>
      <c r="H523" s="35"/>
    </row>
    <row r="524" spans="5:8" s="24" customFormat="1" ht="24" customHeight="1" x14ac:dyDescent="0.15">
      <c r="E524" s="33"/>
      <c r="F524" s="34"/>
      <c r="G524" s="35"/>
      <c r="H524" s="35"/>
    </row>
    <row r="525" spans="5:8" s="24" customFormat="1" ht="24" customHeight="1" x14ac:dyDescent="0.15">
      <c r="E525" s="33"/>
      <c r="F525" s="34"/>
      <c r="G525" s="35"/>
      <c r="H525" s="35"/>
    </row>
    <row r="526" spans="5:8" s="24" customFormat="1" ht="24" customHeight="1" x14ac:dyDescent="0.15">
      <c r="E526" s="33"/>
      <c r="F526" s="34"/>
      <c r="G526" s="35"/>
      <c r="H526" s="35"/>
    </row>
    <row r="527" spans="5:8" s="24" customFormat="1" ht="24" customHeight="1" x14ac:dyDescent="0.15">
      <c r="E527" s="33"/>
      <c r="F527" s="34"/>
      <c r="G527" s="35"/>
      <c r="H527" s="35"/>
    </row>
    <row r="528" spans="5:8" s="24" customFormat="1" ht="24" customHeight="1" x14ac:dyDescent="0.15">
      <c r="E528" s="33"/>
      <c r="F528" s="34"/>
      <c r="G528" s="35"/>
      <c r="H528" s="35"/>
    </row>
    <row r="529" spans="5:8" s="24" customFormat="1" ht="24" customHeight="1" x14ac:dyDescent="0.15">
      <c r="E529" s="33"/>
      <c r="F529" s="34"/>
      <c r="G529" s="35"/>
      <c r="H529" s="35"/>
    </row>
    <row r="530" spans="5:8" s="24" customFormat="1" ht="24" customHeight="1" x14ac:dyDescent="0.15">
      <c r="E530" s="33"/>
      <c r="F530" s="34"/>
      <c r="G530" s="35"/>
      <c r="H530" s="35"/>
    </row>
    <row r="531" spans="5:8" s="24" customFormat="1" ht="24" customHeight="1" x14ac:dyDescent="0.15">
      <c r="E531" s="33"/>
      <c r="F531" s="34"/>
      <c r="G531" s="35"/>
      <c r="H531" s="35"/>
    </row>
    <row r="532" spans="5:8" s="24" customFormat="1" ht="24" customHeight="1" x14ac:dyDescent="0.15">
      <c r="E532" s="33"/>
      <c r="F532" s="34"/>
      <c r="G532" s="35"/>
      <c r="H532" s="35"/>
    </row>
    <row r="533" spans="5:8" s="24" customFormat="1" ht="24" customHeight="1" x14ac:dyDescent="0.15">
      <c r="E533" s="33"/>
      <c r="F533" s="34"/>
      <c r="G533" s="35"/>
      <c r="H533" s="35"/>
    </row>
    <row r="534" spans="5:8" s="24" customFormat="1" ht="24" customHeight="1" x14ac:dyDescent="0.15">
      <c r="E534" s="33"/>
      <c r="F534" s="34"/>
      <c r="G534" s="35"/>
      <c r="H534" s="35"/>
    </row>
    <row r="535" spans="5:8" s="24" customFormat="1" ht="24" customHeight="1" x14ac:dyDescent="0.15">
      <c r="E535" s="33"/>
      <c r="F535" s="34"/>
      <c r="G535" s="35"/>
      <c r="H535" s="35"/>
    </row>
    <row r="536" spans="5:8" s="24" customFormat="1" ht="24" customHeight="1" x14ac:dyDescent="0.15">
      <c r="E536" s="33"/>
      <c r="F536" s="34"/>
      <c r="G536" s="35"/>
      <c r="H536" s="35"/>
    </row>
    <row r="537" spans="5:8" s="24" customFormat="1" ht="24" customHeight="1" x14ac:dyDescent="0.15">
      <c r="E537" s="33"/>
      <c r="F537" s="34"/>
      <c r="G537" s="35"/>
      <c r="H537" s="35"/>
    </row>
    <row r="538" spans="5:8" s="24" customFormat="1" ht="24" customHeight="1" x14ac:dyDescent="0.15">
      <c r="E538" s="33"/>
      <c r="F538" s="34"/>
      <c r="G538" s="35"/>
      <c r="H538" s="35"/>
    </row>
    <row r="539" spans="5:8" s="24" customFormat="1" ht="24" customHeight="1" x14ac:dyDescent="0.15">
      <c r="E539" s="33"/>
      <c r="F539" s="34"/>
      <c r="G539" s="35"/>
      <c r="H539" s="35"/>
    </row>
    <row r="540" spans="5:8" s="24" customFormat="1" ht="24" customHeight="1" x14ac:dyDescent="0.15">
      <c r="E540" s="33"/>
      <c r="F540" s="34"/>
      <c r="G540" s="35"/>
      <c r="H540" s="35"/>
    </row>
    <row r="541" spans="5:8" s="24" customFormat="1" ht="24" customHeight="1" x14ac:dyDescent="0.15">
      <c r="E541" s="33"/>
      <c r="F541" s="34"/>
      <c r="G541" s="35"/>
      <c r="H541" s="35"/>
    </row>
    <row r="542" spans="5:8" s="24" customFormat="1" ht="24" customHeight="1" x14ac:dyDescent="0.15">
      <c r="E542" s="33"/>
      <c r="F542" s="34"/>
      <c r="G542" s="35"/>
      <c r="H542" s="35"/>
    </row>
    <row r="543" spans="5:8" s="24" customFormat="1" ht="24" customHeight="1" x14ac:dyDescent="0.15">
      <c r="E543" s="33"/>
      <c r="F543" s="34"/>
      <c r="G543" s="35"/>
      <c r="H543" s="35"/>
    </row>
    <row r="544" spans="5:8" s="24" customFormat="1" ht="24" customHeight="1" x14ac:dyDescent="0.15">
      <c r="E544" s="33"/>
      <c r="F544" s="34"/>
      <c r="G544" s="35"/>
      <c r="H544" s="35"/>
    </row>
    <row r="545" spans="5:8" s="24" customFormat="1" ht="24" customHeight="1" x14ac:dyDescent="0.15">
      <c r="E545" s="33"/>
      <c r="F545" s="34"/>
      <c r="G545" s="35"/>
      <c r="H545" s="35"/>
    </row>
    <row r="546" spans="5:8" s="24" customFormat="1" ht="24" customHeight="1" x14ac:dyDescent="0.15">
      <c r="E546" s="33"/>
      <c r="F546" s="34"/>
      <c r="G546" s="35"/>
      <c r="H546" s="35"/>
    </row>
    <row r="547" spans="5:8" s="24" customFormat="1" ht="24" customHeight="1" x14ac:dyDescent="0.15">
      <c r="E547" s="33"/>
      <c r="F547" s="34"/>
      <c r="G547" s="35"/>
      <c r="H547" s="35"/>
    </row>
    <row r="548" spans="5:8" s="24" customFormat="1" ht="24" customHeight="1" x14ac:dyDescent="0.15">
      <c r="E548" s="33"/>
      <c r="F548" s="34"/>
      <c r="G548" s="35"/>
      <c r="H548" s="35"/>
    </row>
    <row r="549" spans="5:8" s="24" customFormat="1" ht="24" customHeight="1" x14ac:dyDescent="0.15">
      <c r="E549" s="33"/>
      <c r="F549" s="34"/>
      <c r="G549" s="35"/>
      <c r="H549" s="35"/>
    </row>
    <row r="550" spans="5:8" s="24" customFormat="1" ht="24" customHeight="1" x14ac:dyDescent="0.15">
      <c r="E550" s="33"/>
      <c r="F550" s="34"/>
      <c r="G550" s="35"/>
      <c r="H550" s="35"/>
    </row>
    <row r="551" spans="5:8" s="24" customFormat="1" ht="24" customHeight="1" x14ac:dyDescent="0.15">
      <c r="E551" s="33"/>
      <c r="F551" s="34"/>
      <c r="G551" s="35"/>
      <c r="H551" s="35"/>
    </row>
    <row r="552" spans="5:8" s="24" customFormat="1" ht="24" customHeight="1" x14ac:dyDescent="0.15">
      <c r="E552" s="33"/>
      <c r="F552" s="34"/>
      <c r="G552" s="35"/>
      <c r="H552" s="35"/>
    </row>
    <row r="553" spans="5:8" s="24" customFormat="1" ht="24" customHeight="1" x14ac:dyDescent="0.15">
      <c r="E553" s="33"/>
      <c r="F553" s="34"/>
      <c r="G553" s="35"/>
      <c r="H553" s="35"/>
    </row>
    <row r="554" spans="5:8" s="24" customFormat="1" ht="24" customHeight="1" x14ac:dyDescent="0.15">
      <c r="E554" s="33"/>
      <c r="F554" s="34"/>
      <c r="G554" s="35"/>
      <c r="H554" s="35"/>
    </row>
    <row r="555" spans="5:8" s="24" customFormat="1" ht="24" customHeight="1" x14ac:dyDescent="0.15">
      <c r="E555" s="33"/>
      <c r="F555" s="34"/>
      <c r="G555" s="35"/>
      <c r="H555" s="35"/>
    </row>
    <row r="556" spans="5:8" s="24" customFormat="1" ht="24" customHeight="1" x14ac:dyDescent="0.15">
      <c r="E556" s="33"/>
      <c r="F556" s="34"/>
      <c r="G556" s="35"/>
      <c r="H556" s="35"/>
    </row>
    <row r="557" spans="5:8" s="24" customFormat="1" ht="24" customHeight="1" x14ac:dyDescent="0.15">
      <c r="E557" s="33"/>
      <c r="F557" s="34"/>
      <c r="G557" s="35"/>
      <c r="H557" s="35"/>
    </row>
    <row r="558" spans="5:8" s="24" customFormat="1" ht="24" customHeight="1" x14ac:dyDescent="0.15">
      <c r="E558" s="33"/>
      <c r="F558" s="34"/>
      <c r="G558" s="35"/>
      <c r="H558" s="35"/>
    </row>
    <row r="559" spans="5:8" s="24" customFormat="1" ht="24" customHeight="1" x14ac:dyDescent="0.15">
      <c r="E559" s="33"/>
      <c r="F559" s="34"/>
      <c r="G559" s="35"/>
      <c r="H559" s="35"/>
    </row>
    <row r="560" spans="5:8" s="24" customFormat="1" ht="24" customHeight="1" x14ac:dyDescent="0.15">
      <c r="E560" s="33"/>
      <c r="F560" s="34"/>
      <c r="G560" s="35"/>
      <c r="H560" s="35"/>
    </row>
    <row r="561" spans="5:8" s="24" customFormat="1" ht="24" customHeight="1" x14ac:dyDescent="0.15">
      <c r="E561" s="33"/>
      <c r="F561" s="34"/>
      <c r="G561" s="35"/>
      <c r="H561" s="35"/>
    </row>
    <row r="562" spans="5:8" s="24" customFormat="1" ht="24" customHeight="1" x14ac:dyDescent="0.15">
      <c r="E562" s="33"/>
      <c r="F562" s="34"/>
      <c r="G562" s="35"/>
      <c r="H562" s="35"/>
    </row>
    <row r="563" spans="5:8" s="24" customFormat="1" ht="24" customHeight="1" x14ac:dyDescent="0.15">
      <c r="E563" s="33"/>
      <c r="F563" s="34"/>
      <c r="G563" s="35"/>
      <c r="H563" s="35"/>
    </row>
    <row r="564" spans="5:8" s="24" customFormat="1" ht="24" customHeight="1" x14ac:dyDescent="0.15">
      <c r="E564" s="33"/>
      <c r="F564" s="34"/>
      <c r="G564" s="35"/>
      <c r="H564"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70"/>
  <sheetViews>
    <sheetView showGridLines="0" showZeros="0" view="pageBreakPreview" topLeftCell="A17" zoomScaleNormal="80" zoomScaleSheetLayoutView="100" workbookViewId="0">
      <selection activeCell="E46" sqref="E46:F46"/>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6.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IF(H8=H56,"OK","NG")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23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52" t="s">
        <v>172</v>
      </c>
      <c r="C12" s="28" t="s">
        <v>173</v>
      </c>
      <c r="D12" s="28"/>
      <c r="E12" s="29"/>
      <c r="F12" s="27"/>
      <c r="G12" s="30"/>
      <c r="H12" s="30" t="str">
        <f>IF(E12="","",ROUNDDOWN(E12*G12,0))</f>
        <v/>
      </c>
      <c r="I12" s="28"/>
      <c r="K12" s="31"/>
      <c r="L12" s="31"/>
      <c r="M12" s="31"/>
      <c r="N12" s="31"/>
      <c r="O12" s="31"/>
      <c r="P12" s="31"/>
      <c r="Q12" s="31">
        <f>IF(P12="",MIN(L12,N12),P12)</f>
        <v>0</v>
      </c>
      <c r="R12" s="32"/>
      <c r="S12" s="31" t="str">
        <f>IF(R12&lt;&gt;"",ROUNDDOWN(Q12*R12,IF(Q12*R12&lt;100,0,IF(Q12*R12&lt;10000,-1,-LOG10(Q12*R12)+2))),"")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t="s">
        <v>183</v>
      </c>
      <c r="D14" s="28"/>
      <c r="E14" s="29"/>
      <c r="F14" s="27"/>
      <c r="G14" s="30"/>
      <c r="H14" s="30" t="str">
        <f>IF(E14="","",ROUNDDOWN(E14*G14,0))</f>
        <v/>
      </c>
      <c r="I14" s="28"/>
      <c r="K14" s="31"/>
      <c r="L14" s="31"/>
      <c r="M14" s="31"/>
      <c r="N14" s="31"/>
      <c r="O14" s="31"/>
      <c r="P14" s="31"/>
      <c r="Q14" s="31">
        <f t="shared" ref="Q14" si="1">IF(P14="",MIN(L14,N14),P14)</f>
        <v>0</v>
      </c>
      <c r="R14" s="32"/>
      <c r="S14" s="31" t="str">
        <f t="shared" ref="S14" si="2">IF(R14&lt;&gt;"",ROUNDDOWN(Q14*R14,IF(Q14*R14&lt;100,0,IF(Q14*R14&lt;10000,-1,-LOG10(Q14*R14)+2))),"")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38">
        <v>1</v>
      </c>
      <c r="C16" s="28" t="s">
        <v>174</v>
      </c>
      <c r="D16" s="28" t="s">
        <v>175</v>
      </c>
      <c r="E16" s="29">
        <v>1</v>
      </c>
      <c r="F16" s="27" t="s">
        <v>34</v>
      </c>
      <c r="G16" s="30"/>
      <c r="H16" s="30"/>
      <c r="I16" s="28"/>
      <c r="K16" s="31"/>
      <c r="L16" s="31"/>
      <c r="M16" s="31"/>
      <c r="N16" s="31"/>
      <c r="O16" s="31"/>
      <c r="P16" s="31"/>
      <c r="Q16" s="31">
        <f t="shared" ref="Q16" si="3">IF(P16="",MIN(L16,N16),P16)</f>
        <v>0</v>
      </c>
      <c r="R16" s="32"/>
      <c r="S16" s="31" t="str">
        <f t="shared" ref="S16" si="4">IF(R16&lt;&gt;"",ROUNDDOWN(Q16*R16,IF(Q16*R16&lt;100,0,IF(Q16*R16&lt;10000,-1,-LOG10(Q16*R16)+2))),"")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c r="C18" s="28"/>
      <c r="D18" s="28" t="s">
        <v>176</v>
      </c>
      <c r="E18" s="29">
        <v>1</v>
      </c>
      <c r="F18" s="27" t="s">
        <v>34</v>
      </c>
      <c r="G18" s="30"/>
      <c r="H18" s="30"/>
      <c r="I18" s="28"/>
      <c r="K18" s="31"/>
      <c r="L18" s="31"/>
      <c r="M18" s="31"/>
      <c r="N18" s="31"/>
      <c r="O18" s="31"/>
      <c r="P18" s="31"/>
      <c r="Q18" s="31">
        <f t="shared" ref="Q18" si="5">IF(P18="",MIN(L18,N18),P18)</f>
        <v>0</v>
      </c>
      <c r="R18" s="32"/>
      <c r="S18" s="31" t="str">
        <f t="shared" ref="S18" si="6">IF(R18&lt;&gt;"",ROUNDDOWN(Q18*R18,IF(Q18*R18&lt;100,0,IF(Q18*R18&lt;10000,-1,-LOG10(Q18*R18)+2))),"")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c r="C20" s="28"/>
      <c r="D20" s="28" t="s">
        <v>177</v>
      </c>
      <c r="E20" s="29">
        <v>1</v>
      </c>
      <c r="F20" s="27" t="s">
        <v>34</v>
      </c>
      <c r="G20" s="30"/>
      <c r="H20" s="30"/>
      <c r="I20" s="28"/>
      <c r="K20" s="31"/>
      <c r="L20" s="31"/>
      <c r="M20" s="31"/>
      <c r="N20" s="31"/>
      <c r="O20" s="31"/>
      <c r="P20" s="31"/>
      <c r="Q20" s="31">
        <f t="shared" ref="Q20" si="7">IF(P20="",MIN(L20,N20),P20)</f>
        <v>0</v>
      </c>
      <c r="R20" s="32"/>
      <c r="S20" s="31" t="str">
        <f t="shared" ref="S20" si="8">IF(R20&lt;&gt;"",ROUNDDOWN(Q20*R20,IF(Q20*R20&lt;100,0,IF(Q20*R20&lt;10000,-1,-LOG10(Q20*R20)+2))),"")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c r="C22" s="36" t="s">
        <v>180</v>
      </c>
      <c r="D22" s="28"/>
      <c r="E22" s="29"/>
      <c r="F22" s="27"/>
      <c r="G22" s="30"/>
      <c r="H22" s="30"/>
      <c r="I22" s="28"/>
      <c r="K22" s="31"/>
      <c r="L22" s="31"/>
      <c r="M22" s="31"/>
      <c r="N22" s="31"/>
      <c r="O22" s="31"/>
      <c r="P22" s="31"/>
      <c r="Q22" s="31">
        <f t="shared" ref="Q22" si="9">IF(P22="",MIN(L22,N22),P22)</f>
        <v>0</v>
      </c>
      <c r="R22" s="32"/>
      <c r="S22" s="31" t="str">
        <f t="shared" ref="S22" si="10">IF(R22&lt;&gt;"",ROUNDDOWN(Q22*R22,IF(Q22*R22&lt;100,0,IF(Q22*R22&lt;10000,-1,-LOG10(Q22*R22)+2))),"")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v>2</v>
      </c>
      <c r="C24" s="28" t="s">
        <v>178</v>
      </c>
      <c r="D24" s="28" t="s">
        <v>179</v>
      </c>
      <c r="E24" s="29">
        <v>1</v>
      </c>
      <c r="F24" s="27" t="s">
        <v>30</v>
      </c>
      <c r="G24" s="30"/>
      <c r="H24" s="30"/>
      <c r="I24" s="28"/>
      <c r="K24" s="31"/>
      <c r="L24" s="31"/>
      <c r="M24" s="31"/>
      <c r="N24" s="31"/>
      <c r="O24" s="31"/>
      <c r="P24" s="31"/>
      <c r="Q24" s="31">
        <f t="shared" ref="Q24" si="11">IF(P24="",MIN(L24,N24),P24)</f>
        <v>0</v>
      </c>
      <c r="R24" s="32"/>
      <c r="S24" s="31" t="str">
        <f t="shared" ref="S24" si="12">IF(R24&lt;&gt;"",ROUNDDOWN(Q24*R24,IF(Q24*R24&lt;100,0,IF(Q24*R24&lt;10000,-1,-LOG10(Q24*R24)+2))),"")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v>3</v>
      </c>
      <c r="C26" s="28" t="s">
        <v>181</v>
      </c>
      <c r="D26" s="28"/>
      <c r="E26" s="29">
        <v>1</v>
      </c>
      <c r="F26" s="27" t="s">
        <v>30</v>
      </c>
      <c r="G26" s="30"/>
      <c r="H26" s="30"/>
      <c r="I26" s="28"/>
      <c r="K26" s="31"/>
      <c r="L26" s="31"/>
      <c r="M26" s="31"/>
      <c r="N26" s="31"/>
      <c r="O26" s="31"/>
      <c r="P26" s="31"/>
      <c r="Q26" s="31">
        <f t="shared" ref="Q26" si="13">IF(P26="",MIN(L26,N26),P26)</f>
        <v>0</v>
      </c>
      <c r="R26" s="32"/>
      <c r="S26" s="31" t="str">
        <f t="shared" ref="S26" si="14">IF(R26&lt;&gt;"",ROUNDDOWN(Q26*R26,IF(Q26*R26&lt;100,0,IF(Q26*R26&lt;10000,-1,-LOG10(Q26*R26)+2))),"")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v>4</v>
      </c>
      <c r="C28" s="28" t="s">
        <v>182</v>
      </c>
      <c r="D28" s="28"/>
      <c r="E28" s="29">
        <v>1</v>
      </c>
      <c r="F28" s="27" t="s">
        <v>30</v>
      </c>
      <c r="G28" s="30"/>
      <c r="H28" s="30"/>
      <c r="I28" s="28"/>
      <c r="K28" s="31"/>
      <c r="L28" s="31"/>
      <c r="M28" s="31"/>
      <c r="N28" s="31"/>
      <c r="O28" s="31"/>
      <c r="P28" s="31"/>
      <c r="Q28" s="31">
        <f t="shared" ref="Q28" si="15">IF(P28="",MIN(L28,N28),P28)</f>
        <v>0</v>
      </c>
      <c r="R28" s="32"/>
      <c r="S28" s="31" t="str">
        <f t="shared" ref="S28" si="16">IF(R28&lt;&gt;"",ROUNDDOWN(Q28*R28,IF(Q28*R28&lt;100,0,IF(Q28*R28&lt;10000,-1,-LOG10(Q28*R28)+2))),"")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t="s">
        <v>185</v>
      </c>
      <c r="D30" s="28"/>
      <c r="E30" s="29"/>
      <c r="F30" s="27"/>
      <c r="G30" s="30"/>
      <c r="H30" s="30"/>
      <c r="I30" s="28"/>
      <c r="K30" s="31"/>
      <c r="L30" s="31"/>
      <c r="M30" s="31"/>
      <c r="N30" s="31"/>
      <c r="O30" s="31"/>
      <c r="P30" s="31"/>
      <c r="Q30" s="31">
        <f t="shared" ref="Q30" si="17">IF(P30="",MIN(L30,N30),P30)</f>
        <v>0</v>
      </c>
      <c r="R30" s="32"/>
      <c r="S30" s="31" t="str">
        <f t="shared" ref="S30" si="18">IF(R30&lt;&gt;"",ROUNDDOWN(Q30*R30,IF(Q30*R30&lt;100,0,IF(Q30*R30&lt;10000,-1,-LOG10(Q30*R30)+2))),"")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t="s">
        <v>184</v>
      </c>
      <c r="D32" s="28"/>
      <c r="E32" s="29"/>
      <c r="F32" s="27"/>
      <c r="G32" s="30"/>
      <c r="H32" s="30" t="str">
        <f>IF(E32="","",ROUNDDOWN(E32*G32,0))</f>
        <v/>
      </c>
      <c r="I32" s="28"/>
      <c r="K32" s="31"/>
      <c r="L32" s="31"/>
      <c r="M32" s="31"/>
      <c r="N32" s="31"/>
      <c r="O32" s="31"/>
      <c r="P32" s="31"/>
      <c r="Q32" s="31">
        <f t="shared" ref="Q32" si="19">IF(P32="",MIN(L32,N32),P32)</f>
        <v>0</v>
      </c>
      <c r="R32" s="32"/>
      <c r="S32" s="31" t="str">
        <f t="shared" ref="S32" si="20">IF(R32&lt;&gt;"",ROUNDDOWN(Q32*R32,IF(Q32*R32&lt;100,0,IF(Q32*R32&lt;10000,-1,-LOG10(Q32*R32)+2))),"")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38">
        <v>1</v>
      </c>
      <c r="C34" s="28" t="s">
        <v>174</v>
      </c>
      <c r="D34" s="28" t="s">
        <v>175</v>
      </c>
      <c r="E34" s="29">
        <v>1</v>
      </c>
      <c r="F34" s="27" t="s">
        <v>34</v>
      </c>
      <c r="G34" s="30"/>
      <c r="H34" s="30"/>
      <c r="I34" s="28"/>
      <c r="K34" s="31"/>
      <c r="L34" s="31"/>
      <c r="M34" s="31"/>
      <c r="N34" s="31"/>
      <c r="O34" s="31"/>
      <c r="P34" s="31"/>
      <c r="Q34" s="31">
        <f t="shared" ref="Q34" si="21">IF(P34="",MIN(L34,N34),P34)</f>
        <v>0</v>
      </c>
      <c r="R34" s="32"/>
      <c r="S34" s="31" t="str">
        <f t="shared" ref="S34" si="22">IF(R34&lt;&gt;"",ROUNDDOWN(Q34*R34,IF(Q34*R34&lt;100,0,IF(Q34*R34&lt;10000,-1,-LOG10(Q34*R34)+2))),"")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t="s">
        <v>176</v>
      </c>
      <c r="E36" s="29">
        <v>1</v>
      </c>
      <c r="F36" s="27" t="s">
        <v>34</v>
      </c>
      <c r="G36" s="30"/>
      <c r="H36" s="30"/>
      <c r="I36" s="28"/>
      <c r="K36" s="31"/>
      <c r="L36" s="31"/>
      <c r="M36" s="31"/>
      <c r="N36" s="31"/>
      <c r="O36" s="31"/>
      <c r="P36" s="31"/>
      <c r="Q36" s="31">
        <f t="shared" ref="Q36" si="23">IF(P36="",MIN(L36,N36),P36)</f>
        <v>0</v>
      </c>
      <c r="R36" s="32"/>
      <c r="S36" s="31" t="str">
        <f t="shared" ref="S36" si="24">IF(R36&lt;&gt;"",ROUNDDOWN(Q36*R36,IF(Q36*R36&lt;100,0,IF(Q36*R36&lt;10000,-1,-LOG10(Q36*R36)+2))),"")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t="s">
        <v>177</v>
      </c>
      <c r="E38" s="29">
        <v>1</v>
      </c>
      <c r="F38" s="27" t="s">
        <v>34</v>
      </c>
      <c r="G38" s="30"/>
      <c r="H38" s="30"/>
      <c r="I38" s="28"/>
      <c r="K38" s="31"/>
      <c r="L38" s="31"/>
      <c r="M38" s="31"/>
      <c r="N38" s="31"/>
      <c r="O38" s="31"/>
      <c r="P38" s="31"/>
      <c r="Q38" s="31">
        <f t="shared" ref="Q38" si="25">IF(P38="",MIN(L38,N38),P38)</f>
        <v>0</v>
      </c>
      <c r="R38" s="32"/>
      <c r="S38" s="31" t="str">
        <f t="shared" ref="S38" si="26">IF(R38&lt;&gt;"",ROUNDDOWN(Q38*R38,IF(Q38*R38&lt;100,0,IF(Q38*R38&lt;10000,-1,-LOG10(Q38*R38)+2))),"")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36" t="s">
        <v>180</v>
      </c>
      <c r="D40" s="28"/>
      <c r="E40" s="29"/>
      <c r="F40" s="27"/>
      <c r="G40" s="30"/>
      <c r="H40" s="30"/>
      <c r="I40" s="28"/>
      <c r="K40" s="31"/>
      <c r="L40" s="31"/>
      <c r="M40" s="31"/>
      <c r="N40" s="31"/>
      <c r="O40" s="31"/>
      <c r="P40" s="31"/>
      <c r="Q40" s="31">
        <f t="shared" ref="Q40" si="27">IF(P40="",MIN(L40,N40),P40)</f>
        <v>0</v>
      </c>
      <c r="R40" s="32"/>
      <c r="S40" s="31" t="str">
        <f t="shared" ref="S40" si="28">IF(R40&lt;&gt;"",ROUNDDOWN(Q40*R40,IF(Q40*R40&lt;100,0,IF(Q40*R40&lt;10000,-1,-LOG10(Q40*R40)+2))),"")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v>2</v>
      </c>
      <c r="C42" s="28" t="s">
        <v>178</v>
      </c>
      <c r="D42" s="28" t="s">
        <v>179</v>
      </c>
      <c r="E42" s="29">
        <v>1</v>
      </c>
      <c r="F42" s="27" t="s">
        <v>30</v>
      </c>
      <c r="G42" s="30"/>
      <c r="H42" s="30"/>
      <c r="I42" s="28"/>
      <c r="K42" s="31"/>
      <c r="L42" s="31"/>
      <c r="M42" s="31"/>
      <c r="N42" s="31"/>
      <c r="O42" s="31"/>
      <c r="P42" s="31"/>
      <c r="Q42" s="31">
        <f t="shared" ref="Q42" si="29">IF(P42="",MIN(L42,N42),P42)</f>
        <v>0</v>
      </c>
      <c r="R42" s="32"/>
      <c r="S42" s="31" t="str">
        <f t="shared" ref="S42" si="30">IF(R42&lt;&gt;"",ROUNDDOWN(Q42*R42,IF(Q42*R42&lt;100,0,IF(Q42*R42&lt;10000,-1,-LOG10(Q42*R42)+2))),"")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v>3</v>
      </c>
      <c r="C44" s="28" t="s">
        <v>181</v>
      </c>
      <c r="D44" s="28"/>
      <c r="E44" s="29">
        <v>1</v>
      </c>
      <c r="F44" s="27" t="s">
        <v>30</v>
      </c>
      <c r="G44" s="30"/>
      <c r="H44" s="30"/>
      <c r="I44" s="28"/>
      <c r="K44" s="31"/>
      <c r="L44" s="31"/>
      <c r="M44" s="31"/>
      <c r="N44" s="31"/>
      <c r="O44" s="31"/>
      <c r="P44" s="31"/>
      <c r="Q44" s="31">
        <f t="shared" ref="Q44" si="31">IF(P44="",MIN(L44,N44),P44)</f>
        <v>0</v>
      </c>
      <c r="R44" s="32"/>
      <c r="S44" s="31" t="str">
        <f t="shared" ref="S44" si="32">IF(R44&lt;&gt;"",ROUNDDOWN(Q44*R44,IF(Q44*R44&lt;100,0,IF(Q44*R44&lt;10000,-1,-LOG10(Q44*R44)+2))),"")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v>4</v>
      </c>
      <c r="C46" s="28" t="s">
        <v>182</v>
      </c>
      <c r="D46" s="28"/>
      <c r="E46" s="29">
        <v>1</v>
      </c>
      <c r="F46" s="27" t="s">
        <v>30</v>
      </c>
      <c r="G46" s="30"/>
      <c r="H46" s="30"/>
      <c r="I46" s="28"/>
      <c r="K46" s="31"/>
      <c r="L46" s="31"/>
      <c r="M46" s="31"/>
      <c r="N46" s="31"/>
      <c r="O46" s="31"/>
      <c r="P46" s="31"/>
      <c r="Q46" s="31">
        <f t="shared" ref="Q46" si="33">IF(P46="",MIN(L46,N46),P46)</f>
        <v>0</v>
      </c>
      <c r="R46" s="32"/>
      <c r="S46" s="31" t="str">
        <f t="shared" ref="S46" si="34">IF(R46&lt;&gt;"",ROUNDDOWN(Q46*R46,IF(Q46*R46&lt;100,0,IF(Q46*R46&lt;10000,-1,-LOG10(Q46*R46)+2))),"")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8" t="s">
        <v>186</v>
      </c>
      <c r="D48" s="28"/>
      <c r="E48" s="29"/>
      <c r="F48" s="27"/>
      <c r="G48" s="30"/>
      <c r="H48" s="30"/>
      <c r="I48" s="28"/>
      <c r="K48" s="31"/>
      <c r="L48" s="31"/>
      <c r="M48" s="31"/>
      <c r="N48" s="31"/>
      <c r="O48" s="31"/>
      <c r="P48" s="31"/>
      <c r="Q48" s="31">
        <f t="shared" ref="Q48" si="35">IF(P48="",MIN(L48,N48),P48)</f>
        <v>0</v>
      </c>
      <c r="R48" s="32"/>
      <c r="S48" s="31" t="str">
        <f t="shared" ref="S48" si="36">IF(R48&lt;&gt;"",ROUNDDOWN(Q48*R48,IF(Q48*R48&lt;100,0,IF(Q48*R48&lt;10000,-1,-LOG10(Q48*R48)+2))),"")</f>
        <v/>
      </c>
    </row>
    <row r="49" spans="2:19" s="24" customFormat="1" ht="12" customHeight="1" x14ac:dyDescent="0.15">
      <c r="B49" s="42"/>
      <c r="C49" s="43"/>
      <c r="D49" s="43"/>
      <c r="E49" s="44"/>
      <c r="F49" s="42"/>
      <c r="G49" s="45"/>
      <c r="H49" s="45"/>
      <c r="I49" s="43"/>
      <c r="K49" s="46"/>
      <c r="L49" s="46"/>
      <c r="M49" s="46"/>
      <c r="N49" s="46"/>
      <c r="O49" s="46"/>
      <c r="P49" s="46"/>
      <c r="Q49" s="46"/>
      <c r="R49" s="47"/>
      <c r="S49" s="46"/>
    </row>
    <row r="50" spans="2:19" s="24" customFormat="1" ht="12" customHeight="1" x14ac:dyDescent="0.15">
      <c r="B50" s="42"/>
      <c r="C50" s="43"/>
      <c r="D50" s="43"/>
      <c r="E50" s="44"/>
      <c r="F50" s="42"/>
      <c r="G50" s="45"/>
      <c r="H50" s="45"/>
      <c r="I50" s="43"/>
      <c r="K50" s="46"/>
      <c r="L50" s="46"/>
      <c r="M50" s="46"/>
      <c r="N50" s="46"/>
      <c r="O50" s="46"/>
      <c r="P50" s="46"/>
      <c r="Q50" s="46"/>
      <c r="R50" s="47"/>
      <c r="S50" s="46"/>
    </row>
    <row r="51" spans="2:19" s="24" customFormat="1" ht="12" customHeight="1" x14ac:dyDescent="0.15">
      <c r="B51" s="20"/>
      <c r="C51" s="21"/>
      <c r="D51" s="21"/>
      <c r="E51" s="22"/>
      <c r="F51" s="20"/>
      <c r="G51" s="23"/>
      <c r="H51" s="23"/>
      <c r="I51" s="21"/>
      <c r="K51" s="25"/>
      <c r="L51" s="25"/>
      <c r="M51" s="25"/>
      <c r="N51" s="25"/>
      <c r="O51" s="25"/>
      <c r="P51" s="25"/>
      <c r="Q51" s="25"/>
      <c r="R51" s="26"/>
      <c r="S51" s="25"/>
    </row>
    <row r="52" spans="2:19" s="24" customFormat="1" ht="12" customHeight="1" x14ac:dyDescent="0.15">
      <c r="B52" s="27"/>
      <c r="C52" s="28" t="s">
        <v>187</v>
      </c>
      <c r="D52" s="28"/>
      <c r="E52" s="29">
        <v>1</v>
      </c>
      <c r="F52" s="27" t="s">
        <v>159</v>
      </c>
      <c r="G52" s="30"/>
      <c r="H52" s="30"/>
      <c r="I52" s="28"/>
      <c r="K52" s="31"/>
      <c r="L52" s="31"/>
      <c r="M52" s="31"/>
      <c r="N52" s="31"/>
      <c r="O52" s="31"/>
      <c r="P52" s="31"/>
      <c r="Q52" s="31">
        <f t="shared" ref="Q52" si="37">IF(P52="",MIN(L52,N52),P52)</f>
        <v>0</v>
      </c>
      <c r="R52" s="32"/>
      <c r="S52" s="31" t="str">
        <f t="shared" ref="S52" si="38">IF(R52&lt;&gt;"",ROUNDDOWN(Q52*R52,IF(Q52*R52&lt;100,0,IF(Q52*R52&lt;10000,-1,-LOG10(Q52*R52)+2))),"")</f>
        <v/>
      </c>
    </row>
    <row r="53" spans="2:19" s="24" customFormat="1" ht="12" customHeight="1" x14ac:dyDescent="0.15">
      <c r="B53" s="20"/>
      <c r="C53" s="21"/>
      <c r="D53" s="21"/>
      <c r="E53" s="22"/>
      <c r="F53" s="20"/>
      <c r="G53" s="23"/>
      <c r="H53" s="23"/>
      <c r="I53" s="21"/>
      <c r="K53" s="25"/>
      <c r="L53" s="25"/>
      <c r="M53" s="25"/>
      <c r="N53" s="25"/>
      <c r="O53" s="25"/>
      <c r="P53" s="25"/>
      <c r="Q53" s="25"/>
      <c r="R53" s="26"/>
      <c r="S53" s="25"/>
    </row>
    <row r="54" spans="2:19" s="24" customFormat="1" ht="12" customHeight="1" x14ac:dyDescent="0.15">
      <c r="B54" s="27"/>
      <c r="C54" s="28" t="s">
        <v>41</v>
      </c>
      <c r="D54" s="37">
        <v>0.1</v>
      </c>
      <c r="E54" s="29">
        <v>1</v>
      </c>
      <c r="F54" s="27" t="s">
        <v>34</v>
      </c>
      <c r="G54" s="30"/>
      <c r="H54" s="30"/>
      <c r="I54" s="28"/>
      <c r="K54" s="31"/>
      <c r="L54" s="31"/>
      <c r="M54" s="31"/>
      <c r="N54" s="31"/>
      <c r="O54" s="31"/>
      <c r="P54" s="31"/>
      <c r="Q54" s="31">
        <f t="shared" ref="Q54" si="39">IF(P54="",MIN(L54,N54),P54)</f>
        <v>0</v>
      </c>
      <c r="R54" s="32"/>
      <c r="S54" s="31" t="str">
        <f t="shared" ref="S54" si="40">IF(R54&lt;&gt;"",ROUNDDOWN(Q54*R54,IF(Q54*R54&lt;100,0,IF(Q54*R54&lt;10000,-1,-LOG10(Q54*R54)+2))),"")</f>
        <v/>
      </c>
    </row>
    <row r="55" spans="2:19" s="24" customFormat="1" ht="12" customHeight="1" x14ac:dyDescent="0.15">
      <c r="B55" s="20"/>
      <c r="C55" s="21"/>
      <c r="D55" s="21"/>
      <c r="E55" s="22"/>
      <c r="F55" s="20"/>
      <c r="G55" s="23"/>
      <c r="H55" s="23"/>
      <c r="I55" s="21"/>
      <c r="K55" s="25"/>
      <c r="L55" s="25"/>
      <c r="M55" s="25"/>
      <c r="N55" s="25"/>
      <c r="O55" s="25"/>
      <c r="P55" s="25"/>
      <c r="Q55" s="25"/>
      <c r="R55" s="26"/>
      <c r="S55" s="25"/>
    </row>
    <row r="56" spans="2:19" s="24" customFormat="1" ht="12" customHeight="1" x14ac:dyDescent="0.15">
      <c r="B56" s="27"/>
      <c r="C56" s="27" t="s">
        <v>31</v>
      </c>
      <c r="D56" s="28"/>
      <c r="E56" s="29"/>
      <c r="F56" s="27"/>
      <c r="G56" s="30"/>
      <c r="H56" s="30"/>
      <c r="I56" s="28"/>
      <c r="K56" s="31"/>
      <c r="L56" s="31"/>
      <c r="M56" s="31"/>
      <c r="N56" s="31"/>
      <c r="O56" s="31"/>
      <c r="P56" s="31"/>
      <c r="Q56" s="31">
        <f t="shared" ref="Q56" si="41">IF(P56="",MIN(L56,N56),P56)</f>
        <v>0</v>
      </c>
      <c r="R56" s="32"/>
      <c r="S56" s="31" t="str">
        <f t="shared" ref="S56" si="42">IF(R56&lt;&gt;"",ROUNDDOWN(Q56*R56,IF(Q56*R56&lt;100,0,IF(Q56*R56&lt;10000,-1,-LOG10(Q56*R56)+2))),"")</f>
        <v/>
      </c>
    </row>
    <row r="57" spans="2:19" s="24" customFormat="1" ht="12" customHeight="1" x14ac:dyDescent="0.15">
      <c r="B57" s="20"/>
      <c r="C57" s="21"/>
      <c r="D57" s="21"/>
      <c r="E57" s="22"/>
      <c r="F57" s="20"/>
      <c r="G57" s="23"/>
      <c r="H57" s="23"/>
      <c r="I57" s="21"/>
      <c r="K57" s="25"/>
      <c r="L57" s="25"/>
      <c r="M57" s="25"/>
      <c r="N57" s="25"/>
      <c r="O57" s="25"/>
      <c r="P57" s="25"/>
      <c r="Q57" s="25"/>
      <c r="R57" s="26"/>
      <c r="S57" s="25"/>
    </row>
    <row r="58" spans="2:19" s="24" customFormat="1" ht="12" customHeight="1" x14ac:dyDescent="0.15">
      <c r="B58" s="27"/>
      <c r="C58" s="28"/>
      <c r="D58" s="28"/>
      <c r="E58" s="29"/>
      <c r="F58" s="27"/>
      <c r="G58" s="30"/>
      <c r="H58" s="30" t="str">
        <f>IF(E58="","",ROUNDDOWN(E58*G58,0))</f>
        <v/>
      </c>
      <c r="I58" s="28"/>
      <c r="K58" s="31"/>
      <c r="L58" s="31"/>
      <c r="M58" s="31"/>
      <c r="N58" s="31"/>
      <c r="O58" s="31"/>
      <c r="P58" s="31"/>
      <c r="Q58" s="31">
        <f t="shared" ref="Q58" si="43">IF(P58="",MIN(L58,N58),P58)</f>
        <v>0</v>
      </c>
      <c r="R58" s="32"/>
      <c r="S58" s="31" t="str">
        <f t="shared" ref="S58" si="44">IF(R58&lt;&gt;"",ROUNDDOWN(Q58*R58,IF(Q58*R58&lt;100,0,IF(Q58*R58&lt;10000,-1,-LOG10(Q58*R58)+2))),"")</f>
        <v/>
      </c>
    </row>
    <row r="59" spans="2:19" s="24" customFormat="1" ht="12" customHeight="1" x14ac:dyDescent="0.15">
      <c r="B59" s="20"/>
      <c r="C59" s="21"/>
      <c r="D59" s="21"/>
      <c r="E59" s="22"/>
      <c r="F59" s="20"/>
      <c r="G59" s="23"/>
      <c r="H59" s="23"/>
      <c r="I59" s="21"/>
      <c r="K59" s="25"/>
      <c r="L59" s="25"/>
      <c r="M59" s="25"/>
      <c r="N59" s="25"/>
      <c r="O59" s="25"/>
      <c r="P59" s="25"/>
      <c r="Q59" s="25"/>
      <c r="R59" s="26"/>
      <c r="S59" s="25"/>
    </row>
    <row r="60" spans="2:19" s="24" customFormat="1" ht="12" customHeight="1" x14ac:dyDescent="0.15">
      <c r="B60" s="27"/>
      <c r="C60" s="28"/>
      <c r="D60" s="28"/>
      <c r="E60" s="29"/>
      <c r="F60" s="27"/>
      <c r="G60" s="30"/>
      <c r="H60" s="30" t="str">
        <f>IF(E60="","",ROUNDDOWN(E60*G60,0))</f>
        <v/>
      </c>
      <c r="I60" s="28"/>
      <c r="K60" s="31"/>
      <c r="L60" s="31"/>
      <c r="M60" s="31"/>
      <c r="N60" s="31"/>
      <c r="O60" s="31"/>
      <c r="P60" s="31"/>
      <c r="Q60" s="31">
        <f t="shared" ref="Q60" si="45">IF(P60="",MIN(L60,N60),P60)</f>
        <v>0</v>
      </c>
      <c r="R60" s="32"/>
      <c r="S60" s="31" t="str">
        <f t="shared" ref="S60" si="46">IF(R60&lt;&gt;"",ROUNDDOWN(Q60*R60,IF(Q60*R60&lt;100,0,IF(Q60*R60&lt;10000,-1,-LOG10(Q60*R60)+2))),"")</f>
        <v/>
      </c>
    </row>
    <row r="61" spans="2:19" s="24" customFormat="1" ht="12" customHeight="1" x14ac:dyDescent="0.15">
      <c r="B61" s="20"/>
      <c r="C61" s="21"/>
      <c r="D61" s="21"/>
      <c r="E61" s="22"/>
      <c r="F61" s="20"/>
      <c r="G61" s="23"/>
      <c r="H61" s="23"/>
      <c r="I61" s="21"/>
      <c r="K61" s="25"/>
      <c r="L61" s="25"/>
      <c r="M61" s="25"/>
      <c r="N61" s="25"/>
      <c r="O61" s="25"/>
      <c r="P61" s="25"/>
      <c r="Q61" s="25"/>
      <c r="R61" s="26"/>
      <c r="S61" s="25"/>
    </row>
    <row r="62" spans="2:19" s="24" customFormat="1" ht="12" customHeight="1" x14ac:dyDescent="0.15">
      <c r="B62" s="27"/>
      <c r="C62" s="28"/>
      <c r="D62" s="28"/>
      <c r="E62" s="29"/>
      <c r="F62" s="27"/>
      <c r="G62" s="30"/>
      <c r="H62" s="30" t="str">
        <f>IF(E62="","",ROUNDDOWN(E62*G62,0))</f>
        <v/>
      </c>
      <c r="I62" s="28"/>
      <c r="K62" s="31"/>
      <c r="L62" s="31"/>
      <c r="M62" s="31"/>
      <c r="N62" s="31"/>
      <c r="O62" s="31"/>
      <c r="P62" s="31"/>
      <c r="Q62" s="31">
        <f t="shared" ref="Q62" si="47">IF(P62="",MIN(L62,N62),P62)</f>
        <v>0</v>
      </c>
      <c r="R62" s="32"/>
      <c r="S62" s="31" t="str">
        <f t="shared" ref="S62" si="48">IF(R62&lt;&gt;"",ROUNDDOWN(Q62*R62,IF(Q62*R62&lt;100,0,IF(Q62*R62&lt;10000,-1,-LOG10(Q62*R62)+2))),"")</f>
        <v/>
      </c>
    </row>
    <row r="63" spans="2:19" s="24" customFormat="1" ht="12" customHeight="1" x14ac:dyDescent="0.15">
      <c r="B63" s="20"/>
      <c r="C63" s="21"/>
      <c r="D63" s="21"/>
      <c r="E63" s="22"/>
      <c r="F63" s="20"/>
      <c r="G63" s="23"/>
      <c r="H63" s="23"/>
      <c r="I63" s="21"/>
      <c r="K63" s="25"/>
      <c r="L63" s="25"/>
      <c r="M63" s="25"/>
      <c r="N63" s="25"/>
      <c r="O63" s="25"/>
      <c r="P63" s="25"/>
      <c r="Q63" s="25"/>
      <c r="R63" s="26"/>
      <c r="S63" s="25"/>
    </row>
    <row r="64" spans="2:19" s="24" customFormat="1" ht="12" customHeight="1" x14ac:dyDescent="0.15">
      <c r="B64" s="27"/>
      <c r="C64" s="28"/>
      <c r="D64" s="28"/>
      <c r="E64" s="29"/>
      <c r="F64" s="27"/>
      <c r="G64" s="30"/>
      <c r="H64" s="30" t="str">
        <f>IF(E64="","",ROUNDDOWN(E64*G64,0))</f>
        <v/>
      </c>
      <c r="I64" s="28"/>
      <c r="K64" s="31"/>
      <c r="L64" s="31"/>
      <c r="M64" s="31"/>
      <c r="N64" s="31"/>
      <c r="O64" s="31"/>
      <c r="P64" s="31"/>
      <c r="Q64" s="31">
        <f t="shared" ref="Q64" si="49">IF(P64="",MIN(L64,N64),P64)</f>
        <v>0</v>
      </c>
      <c r="R64" s="32"/>
      <c r="S64" s="31" t="str">
        <f t="shared" ref="S64" si="50">IF(R64&lt;&gt;"",ROUNDDOWN(Q64*R64,IF(Q64*R64&lt;100,0,IF(Q64*R64&lt;10000,-1,-LOG10(Q64*R64)+2))),"")</f>
        <v/>
      </c>
    </row>
    <row r="65" spans="2:19" s="24" customFormat="1" ht="12" customHeight="1" x14ac:dyDescent="0.15">
      <c r="B65" s="20"/>
      <c r="C65" s="21"/>
      <c r="D65" s="21"/>
      <c r="E65" s="22"/>
      <c r="F65" s="20"/>
      <c r="G65" s="23"/>
      <c r="H65" s="23"/>
      <c r="I65" s="21"/>
      <c r="K65" s="25"/>
      <c r="L65" s="25"/>
      <c r="M65" s="25"/>
      <c r="N65" s="25"/>
      <c r="O65" s="25"/>
      <c r="P65" s="25"/>
      <c r="Q65" s="25"/>
      <c r="R65" s="26"/>
      <c r="S65" s="25"/>
    </row>
    <row r="66" spans="2:19" s="24" customFormat="1" ht="12" customHeight="1" x14ac:dyDescent="0.15">
      <c r="B66" s="27"/>
      <c r="C66" s="28"/>
      <c r="D66" s="28"/>
      <c r="E66" s="29"/>
      <c r="F66" s="27"/>
      <c r="G66" s="30"/>
      <c r="H66" s="30" t="str">
        <f>IF(E66="","",ROUNDDOWN(E66*G66,0))</f>
        <v/>
      </c>
      <c r="I66" s="28"/>
      <c r="K66" s="31"/>
      <c r="L66" s="31"/>
      <c r="M66" s="31"/>
      <c r="N66" s="31"/>
      <c r="O66" s="31"/>
      <c r="P66" s="31"/>
      <c r="Q66" s="31">
        <f t="shared" ref="Q66" si="51">IF(P66="",MIN(L66,N66),P66)</f>
        <v>0</v>
      </c>
      <c r="R66" s="32"/>
      <c r="S66" s="31" t="str">
        <f t="shared" ref="S66" si="52">IF(R66&lt;&gt;"",ROUNDDOWN(Q66*R66,IF(Q66*R66&lt;100,0,IF(Q66*R66&lt;10000,-1,-LOG10(Q66*R66)+2))),"")</f>
        <v/>
      </c>
    </row>
    <row r="67" spans="2:19" s="24" customFormat="1" ht="12" customHeight="1" x14ac:dyDescent="0.15">
      <c r="B67" s="20"/>
      <c r="C67" s="21"/>
      <c r="D67" s="21"/>
      <c r="E67" s="22"/>
      <c r="F67" s="20"/>
      <c r="G67" s="23"/>
      <c r="H67" s="23"/>
      <c r="I67" s="21"/>
      <c r="K67" s="25"/>
      <c r="L67" s="25"/>
      <c r="M67" s="25"/>
      <c r="N67" s="25"/>
      <c r="O67" s="25"/>
      <c r="P67" s="25"/>
      <c r="Q67" s="25"/>
      <c r="R67" s="26"/>
      <c r="S67" s="25"/>
    </row>
    <row r="68" spans="2:19" s="24" customFormat="1" ht="12" customHeight="1" x14ac:dyDescent="0.15">
      <c r="B68" s="27"/>
      <c r="C68" s="28"/>
      <c r="D68" s="28"/>
      <c r="E68" s="29"/>
      <c r="F68" s="27"/>
      <c r="G68" s="30"/>
      <c r="H68" s="30" t="str">
        <f>IF(E68="","",ROUNDDOWN(E68*G68,0))</f>
        <v/>
      </c>
      <c r="I68" s="28"/>
      <c r="K68" s="31"/>
      <c r="L68" s="31"/>
      <c r="M68" s="31"/>
      <c r="N68" s="31"/>
      <c r="O68" s="31"/>
      <c r="P68" s="31"/>
      <c r="Q68" s="31">
        <f t="shared" ref="Q68" si="53">IF(P68="",MIN(L68,N68),P68)</f>
        <v>0</v>
      </c>
      <c r="R68" s="32"/>
      <c r="S68" s="31" t="str">
        <f t="shared" ref="S68" si="54">IF(R68&lt;&gt;"",ROUNDDOWN(Q68*R68,IF(Q68*R68&lt;100,0,IF(Q68*R68&lt;10000,-1,-LOG10(Q68*R68)+2))),"")</f>
        <v/>
      </c>
    </row>
    <row r="69" spans="2:19" s="24" customFormat="1" ht="12" customHeight="1" x14ac:dyDescent="0.15">
      <c r="B69" s="20"/>
      <c r="C69" s="21"/>
      <c r="D69" s="21"/>
      <c r="E69" s="22"/>
      <c r="F69" s="20"/>
      <c r="G69" s="23"/>
      <c r="H69" s="23"/>
      <c r="I69" s="21"/>
      <c r="K69" s="25"/>
      <c r="L69" s="25"/>
      <c r="M69" s="25"/>
      <c r="N69" s="25"/>
      <c r="O69" s="25"/>
      <c r="P69" s="25"/>
      <c r="Q69" s="25"/>
      <c r="R69" s="26"/>
      <c r="S69" s="25"/>
    </row>
    <row r="70" spans="2:19" s="24" customFormat="1" ht="12" customHeight="1" x14ac:dyDescent="0.15">
      <c r="B70" s="27"/>
      <c r="C70" s="28"/>
      <c r="D70" s="28"/>
      <c r="E70" s="29"/>
      <c r="F70" s="27"/>
      <c r="G70" s="30"/>
      <c r="H70" s="30" t="str">
        <f>IF(E70="","",ROUNDDOWN(E70*G70,0))</f>
        <v/>
      </c>
      <c r="I70" s="28"/>
      <c r="K70" s="31"/>
      <c r="L70" s="31"/>
      <c r="M70" s="31"/>
      <c r="N70" s="31"/>
      <c r="O70" s="31"/>
      <c r="P70" s="31"/>
      <c r="Q70" s="31">
        <f t="shared" ref="Q70" si="55">IF(P70="",MIN(L70,N70),P70)</f>
        <v>0</v>
      </c>
      <c r="R70" s="32"/>
      <c r="S70" s="31" t="str">
        <f t="shared" ref="S70" si="56">IF(R70&lt;&gt;"",ROUNDDOWN(Q70*R70,IF(Q70*R70&lt;100,0,IF(Q70*R70&lt;10000,-1,-LOG10(Q70*R70)+2))),"")</f>
        <v/>
      </c>
    </row>
    <row r="71" spans="2:19" s="24" customFormat="1" ht="12" customHeight="1" x14ac:dyDescent="0.15">
      <c r="B71" s="20"/>
      <c r="C71" s="21"/>
      <c r="D71" s="21"/>
      <c r="E71" s="22"/>
      <c r="F71" s="20"/>
      <c r="G71" s="23"/>
      <c r="H71" s="23"/>
      <c r="I71" s="21"/>
      <c r="K71" s="25"/>
      <c r="L71" s="25"/>
      <c r="M71" s="25"/>
      <c r="N71" s="25"/>
      <c r="O71" s="25"/>
      <c r="P71" s="25"/>
      <c r="Q71" s="25"/>
      <c r="R71" s="26"/>
      <c r="S71" s="25"/>
    </row>
    <row r="72" spans="2:19" s="24" customFormat="1" ht="12" customHeight="1" x14ac:dyDescent="0.15">
      <c r="B72" s="27"/>
      <c r="C72" s="28"/>
      <c r="D72" s="28"/>
      <c r="E72" s="29"/>
      <c r="F72" s="27"/>
      <c r="G72" s="30"/>
      <c r="H72" s="30" t="str">
        <f>IF(E72="","",ROUNDDOWN(E72*G72,0))</f>
        <v/>
      </c>
      <c r="I72" s="28"/>
      <c r="K72" s="31"/>
      <c r="L72" s="31"/>
      <c r="M72" s="31"/>
      <c r="N72" s="31"/>
      <c r="O72" s="31"/>
      <c r="P72" s="31"/>
      <c r="Q72" s="31">
        <f t="shared" ref="Q72" si="57">IF(P72="",MIN(L72,N72),P72)</f>
        <v>0</v>
      </c>
      <c r="R72" s="32"/>
      <c r="S72" s="31" t="str">
        <f t="shared" ref="S72" si="58">IF(R72&lt;&gt;"",ROUNDDOWN(Q72*R72,IF(Q72*R72&lt;100,0,IF(Q72*R72&lt;10000,-1,-LOG10(Q72*R72)+2))),"")</f>
        <v/>
      </c>
    </row>
    <row r="73" spans="2:19" s="24" customFormat="1" ht="12" customHeight="1" x14ac:dyDescent="0.15">
      <c r="B73" s="20"/>
      <c r="C73" s="21"/>
      <c r="D73" s="21"/>
      <c r="E73" s="22"/>
      <c r="F73" s="20"/>
      <c r="G73" s="23"/>
      <c r="H73" s="23"/>
      <c r="I73" s="21"/>
      <c r="K73" s="25"/>
      <c r="L73" s="25"/>
      <c r="M73" s="25"/>
      <c r="N73" s="25"/>
      <c r="O73" s="25"/>
      <c r="P73" s="25"/>
      <c r="Q73" s="25"/>
      <c r="R73" s="26"/>
      <c r="S73" s="25"/>
    </row>
    <row r="74" spans="2:19" s="24" customFormat="1" ht="12" customHeight="1" x14ac:dyDescent="0.15">
      <c r="B74" s="27"/>
      <c r="C74" s="28"/>
      <c r="D74" s="28"/>
      <c r="E74" s="29"/>
      <c r="F74" s="27"/>
      <c r="G74" s="30"/>
      <c r="H74" s="30" t="str">
        <f>IF(E74="","",ROUNDDOWN(E74*G74,0))</f>
        <v/>
      </c>
      <c r="I74" s="28"/>
      <c r="K74" s="31"/>
      <c r="L74" s="31"/>
      <c r="M74" s="31"/>
      <c r="N74" s="31"/>
      <c r="O74" s="31"/>
      <c r="P74" s="31"/>
      <c r="Q74" s="31">
        <f t="shared" ref="Q74" si="59">IF(P74="",MIN(L74,N74),P74)</f>
        <v>0</v>
      </c>
      <c r="R74" s="32"/>
      <c r="S74" s="31" t="str">
        <f t="shared" ref="S74" si="60">IF(R74&lt;&gt;"",ROUNDDOWN(Q74*R74,IF(Q74*R74&lt;100,0,IF(Q74*R74&lt;10000,-1,-LOG10(Q74*R74)+2))),"")</f>
        <v/>
      </c>
    </row>
    <row r="75" spans="2:19" s="24" customFormat="1" ht="12" customHeight="1" x14ac:dyDescent="0.15">
      <c r="B75" s="20"/>
      <c r="C75" s="21"/>
      <c r="D75" s="21"/>
      <c r="E75" s="22"/>
      <c r="F75" s="20"/>
      <c r="G75" s="23"/>
      <c r="H75" s="23"/>
      <c r="I75" s="21"/>
      <c r="K75" s="25"/>
      <c r="L75" s="25"/>
      <c r="M75" s="25"/>
      <c r="N75" s="25"/>
      <c r="O75" s="25"/>
      <c r="P75" s="25"/>
      <c r="Q75" s="25"/>
      <c r="R75" s="26"/>
      <c r="S75" s="25"/>
    </row>
    <row r="76" spans="2:19" s="24" customFormat="1" ht="12" customHeight="1" x14ac:dyDescent="0.15">
      <c r="B76" s="27"/>
      <c r="C76" s="28"/>
      <c r="D76" s="28"/>
      <c r="E76" s="29"/>
      <c r="F76" s="27"/>
      <c r="G76" s="30"/>
      <c r="H76" s="30" t="str">
        <f>IF(E76="","",ROUNDDOWN(E76*G76,0))</f>
        <v/>
      </c>
      <c r="I76" s="28"/>
      <c r="K76" s="31"/>
      <c r="L76" s="31"/>
      <c r="M76" s="31"/>
      <c r="N76" s="31"/>
      <c r="O76" s="31"/>
      <c r="P76" s="31"/>
      <c r="Q76" s="31">
        <f t="shared" ref="Q76" si="61">IF(P76="",MIN(L76,N76),P76)</f>
        <v>0</v>
      </c>
      <c r="R76" s="32"/>
      <c r="S76" s="31" t="str">
        <f t="shared" ref="S76" si="62">IF(R76&lt;&gt;"",ROUNDDOWN(Q76*R76,IF(Q76*R76&lt;100,0,IF(Q76*R76&lt;10000,-1,-LOG10(Q76*R76)+2))),"")</f>
        <v/>
      </c>
    </row>
    <row r="77" spans="2:19" s="24" customFormat="1" ht="12" customHeight="1" x14ac:dyDescent="0.15">
      <c r="B77" s="20"/>
      <c r="C77" s="21"/>
      <c r="D77" s="21"/>
      <c r="E77" s="22"/>
      <c r="F77" s="20"/>
      <c r="G77" s="23"/>
      <c r="H77" s="23"/>
      <c r="I77" s="21"/>
      <c r="K77" s="25"/>
      <c r="L77" s="25"/>
      <c r="M77" s="25"/>
      <c r="N77" s="25"/>
      <c r="O77" s="25"/>
      <c r="P77" s="25"/>
      <c r="Q77" s="25"/>
      <c r="R77" s="26"/>
      <c r="S77" s="25"/>
    </row>
    <row r="78" spans="2:19" s="24" customFormat="1" ht="12" customHeight="1" x14ac:dyDescent="0.15">
      <c r="B78" s="27"/>
      <c r="C78" s="28"/>
      <c r="D78" s="28"/>
      <c r="E78" s="29"/>
      <c r="F78" s="27"/>
      <c r="G78" s="30"/>
      <c r="H78" s="30" t="str">
        <f>IF(E78="","",ROUNDDOWN(E78*G78,0))</f>
        <v/>
      </c>
      <c r="I78" s="28"/>
      <c r="K78" s="31"/>
      <c r="L78" s="31"/>
      <c r="M78" s="31"/>
      <c r="N78" s="31"/>
      <c r="O78" s="31"/>
      <c r="P78" s="31"/>
      <c r="Q78" s="31">
        <f t="shared" ref="Q78" si="63">IF(P78="",MIN(L78,N78),P78)</f>
        <v>0</v>
      </c>
      <c r="R78" s="32"/>
      <c r="S78" s="31" t="str">
        <f t="shared" ref="S78" si="64">IF(R78&lt;&gt;"",ROUNDDOWN(Q78*R78,IF(Q78*R78&lt;100,0,IF(Q78*R78&lt;10000,-1,-LOG10(Q78*R78)+2))),"")</f>
        <v/>
      </c>
    </row>
    <row r="79" spans="2:19" s="24" customFormat="1" ht="12" customHeight="1" x14ac:dyDescent="0.15">
      <c r="B79" s="20"/>
      <c r="C79" s="21"/>
      <c r="D79" s="21"/>
      <c r="E79" s="22"/>
      <c r="F79" s="20"/>
      <c r="G79" s="23"/>
      <c r="H79" s="23"/>
      <c r="I79" s="21"/>
      <c r="K79" s="25"/>
      <c r="L79" s="25"/>
      <c r="M79" s="25"/>
      <c r="N79" s="25"/>
      <c r="O79" s="25"/>
      <c r="P79" s="25"/>
      <c r="Q79" s="25"/>
      <c r="R79" s="26"/>
      <c r="S79" s="25"/>
    </row>
    <row r="80" spans="2:19" s="24" customFormat="1" ht="12" customHeight="1" x14ac:dyDescent="0.15">
      <c r="B80" s="27"/>
      <c r="C80" s="28"/>
      <c r="D80" s="28"/>
      <c r="E80" s="29"/>
      <c r="F80" s="27"/>
      <c r="G80" s="30"/>
      <c r="H80" s="30" t="str">
        <f>IF(E80="","",ROUNDDOWN(E80*G80,0))</f>
        <v/>
      </c>
      <c r="I80" s="28"/>
      <c r="K80" s="31"/>
      <c r="L80" s="31"/>
      <c r="M80" s="31"/>
      <c r="N80" s="31"/>
      <c r="O80" s="31"/>
      <c r="P80" s="31"/>
      <c r="Q80" s="31">
        <f t="shared" ref="Q80" si="65">IF(P80="",MIN(L80,N80),P80)</f>
        <v>0</v>
      </c>
      <c r="R80" s="32"/>
      <c r="S80" s="31" t="str">
        <f t="shared" ref="S80" si="66">IF(R80&lt;&gt;"",ROUNDDOWN(Q80*R80,IF(Q80*R80&lt;100,0,IF(Q80*R80&lt;10000,-1,-LOG10(Q80*R80)+2))),"")</f>
        <v/>
      </c>
    </row>
    <row r="81" spans="2:19" s="24" customFormat="1" ht="12" customHeight="1" x14ac:dyDescent="0.15">
      <c r="B81" s="20"/>
      <c r="C81" s="21"/>
      <c r="D81" s="21"/>
      <c r="E81" s="22"/>
      <c r="F81" s="20"/>
      <c r="G81" s="23"/>
      <c r="H81" s="23"/>
      <c r="I81" s="21"/>
      <c r="K81" s="25"/>
      <c r="L81" s="25"/>
      <c r="M81" s="25"/>
      <c r="N81" s="25"/>
      <c r="O81" s="25"/>
      <c r="P81" s="25"/>
      <c r="Q81" s="25"/>
      <c r="R81" s="26"/>
      <c r="S81" s="25"/>
    </row>
    <row r="82" spans="2:19" s="24" customFormat="1" ht="12" customHeight="1" x14ac:dyDescent="0.15">
      <c r="B82" s="27"/>
      <c r="C82" s="28"/>
      <c r="D82" s="28"/>
      <c r="E82" s="29"/>
      <c r="F82" s="27"/>
      <c r="G82" s="30"/>
      <c r="H82" s="30" t="str">
        <f>IF(E82="","",ROUNDDOWN(E82*G82,0))</f>
        <v/>
      </c>
      <c r="I82" s="28"/>
      <c r="K82" s="31"/>
      <c r="L82" s="31"/>
      <c r="M82" s="31"/>
      <c r="N82" s="31"/>
      <c r="O82" s="31"/>
      <c r="P82" s="31"/>
      <c r="Q82" s="31">
        <f t="shared" ref="Q82" si="67">IF(P82="",MIN(L82,N82),P82)</f>
        <v>0</v>
      </c>
      <c r="R82" s="32"/>
      <c r="S82" s="31" t="str">
        <f t="shared" ref="S82" si="68">IF(R82&lt;&gt;"",ROUNDDOWN(Q82*R82,IF(Q82*R82&lt;100,0,IF(Q82*R82&lt;10000,-1,-LOG10(Q82*R82)+2))),"")</f>
        <v/>
      </c>
    </row>
    <row r="83" spans="2:19" s="24" customFormat="1" ht="12" customHeight="1" x14ac:dyDescent="0.15">
      <c r="B83" s="20"/>
      <c r="C83" s="21"/>
      <c r="D83" s="21"/>
      <c r="E83" s="22"/>
      <c r="F83" s="20"/>
      <c r="G83" s="23"/>
      <c r="H83" s="23"/>
      <c r="I83" s="21"/>
      <c r="K83" s="25"/>
      <c r="L83" s="25"/>
      <c r="M83" s="25"/>
      <c r="N83" s="25"/>
      <c r="O83" s="25"/>
      <c r="P83" s="25"/>
      <c r="Q83" s="25"/>
      <c r="R83" s="26"/>
      <c r="S83" s="25"/>
    </row>
    <row r="84" spans="2:19" s="24" customFormat="1" ht="12" customHeight="1" x14ac:dyDescent="0.15">
      <c r="B84" s="27"/>
      <c r="C84" s="28"/>
      <c r="D84" s="28"/>
      <c r="E84" s="29"/>
      <c r="F84" s="27"/>
      <c r="G84" s="30"/>
      <c r="H84" s="30" t="str">
        <f>IF(E84="","",ROUNDDOWN(E84*G84,0))</f>
        <v/>
      </c>
      <c r="I84" s="28"/>
      <c r="K84" s="31"/>
      <c r="L84" s="31"/>
      <c r="M84" s="31"/>
      <c r="N84" s="31"/>
      <c r="O84" s="31"/>
      <c r="P84" s="31"/>
      <c r="Q84" s="31">
        <f t="shared" ref="Q84" si="69">IF(P84="",MIN(L84,N84),P84)</f>
        <v>0</v>
      </c>
      <c r="R84" s="32"/>
      <c r="S84" s="31" t="str">
        <f t="shared" ref="S84" si="70">IF(R84&lt;&gt;"",ROUNDDOWN(Q84*R84,IF(Q84*R84&lt;100,0,IF(Q84*R84&lt;10000,-1,-LOG10(Q84*R84)+2))),"")</f>
        <v/>
      </c>
    </row>
    <row r="85" spans="2:19" s="24" customFormat="1" ht="12" customHeight="1" x14ac:dyDescent="0.15">
      <c r="B85" s="20"/>
      <c r="C85" s="21"/>
      <c r="D85" s="21"/>
      <c r="E85" s="22"/>
      <c r="F85" s="20"/>
      <c r="G85" s="23"/>
      <c r="H85" s="23"/>
      <c r="I85" s="21"/>
      <c r="K85" s="25"/>
      <c r="L85" s="25"/>
      <c r="M85" s="25"/>
      <c r="N85" s="25"/>
      <c r="O85" s="25"/>
      <c r="P85" s="25"/>
      <c r="Q85" s="25"/>
      <c r="R85" s="26"/>
      <c r="S85" s="25"/>
    </row>
    <row r="86" spans="2:19" s="24" customFormat="1" ht="12" customHeight="1" x14ac:dyDescent="0.15">
      <c r="B86" s="27"/>
      <c r="C86" s="28"/>
      <c r="D86" s="28"/>
      <c r="E86" s="29"/>
      <c r="F86" s="27"/>
      <c r="G86" s="30"/>
      <c r="H86" s="30" t="str">
        <f>IF(E86="","",ROUNDDOWN(E86*G86,0))</f>
        <v/>
      </c>
      <c r="I86" s="28"/>
      <c r="K86" s="31"/>
      <c r="L86" s="31"/>
      <c r="M86" s="31"/>
      <c r="N86" s="31"/>
      <c r="O86" s="31"/>
      <c r="P86" s="31"/>
      <c r="Q86" s="31">
        <f t="shared" ref="Q86" si="71">IF(P86="",MIN(L86,N86),P86)</f>
        <v>0</v>
      </c>
      <c r="R86" s="32"/>
      <c r="S86" s="31" t="str">
        <f t="shared" ref="S86" si="72">IF(R86&lt;&gt;"",ROUNDDOWN(Q86*R86,IF(Q86*R86&lt;100,0,IF(Q86*R86&lt;10000,-1,-LOG10(Q86*R86)+2))),"")</f>
        <v/>
      </c>
    </row>
    <row r="87" spans="2:19" s="24" customFormat="1" ht="12" customHeight="1" x14ac:dyDescent="0.15">
      <c r="B87" s="20"/>
      <c r="C87" s="21"/>
      <c r="D87" s="21"/>
      <c r="E87" s="22"/>
      <c r="F87" s="20"/>
      <c r="G87" s="23"/>
      <c r="H87" s="23"/>
      <c r="I87" s="21"/>
      <c r="K87" s="25"/>
      <c r="L87" s="25"/>
      <c r="M87" s="25"/>
      <c r="N87" s="25"/>
      <c r="O87" s="25"/>
      <c r="P87" s="25"/>
      <c r="Q87" s="25"/>
      <c r="R87" s="26"/>
      <c r="S87" s="25"/>
    </row>
    <row r="88" spans="2:19" s="24" customFormat="1" ht="12" customHeight="1" x14ac:dyDescent="0.15">
      <c r="B88" s="27"/>
      <c r="C88" s="28"/>
      <c r="D88" s="28"/>
      <c r="E88" s="29"/>
      <c r="F88" s="27"/>
      <c r="G88" s="30"/>
      <c r="H88" s="30" t="str">
        <f>IF(E88="","",ROUNDDOWN(E88*G88,0))</f>
        <v/>
      </c>
      <c r="I88" s="28"/>
      <c r="K88" s="31"/>
      <c r="L88" s="31"/>
      <c r="M88" s="31"/>
      <c r="N88" s="31"/>
      <c r="O88" s="31"/>
      <c r="P88" s="31"/>
      <c r="Q88" s="31">
        <f t="shared" ref="Q88" si="73">IF(P88="",MIN(L88,N88),P88)</f>
        <v>0</v>
      </c>
      <c r="R88" s="32"/>
      <c r="S88" s="31" t="str">
        <f t="shared" ref="S88" si="74">IF(R88&lt;&gt;"",ROUNDDOWN(Q88*R88,IF(Q88*R88&lt;100,0,IF(Q88*R88&lt;10000,-1,-LOG10(Q88*R88)+2))),"")</f>
        <v/>
      </c>
    </row>
    <row r="89" spans="2:19" s="24" customFormat="1" ht="12" customHeight="1" x14ac:dyDescent="0.15">
      <c r="B89" s="20"/>
      <c r="C89" s="21"/>
      <c r="D89" s="21"/>
      <c r="E89" s="22"/>
      <c r="F89" s="20"/>
      <c r="G89" s="23"/>
      <c r="H89" s="23"/>
      <c r="I89" s="21"/>
      <c r="K89" s="25"/>
      <c r="L89" s="25"/>
      <c r="M89" s="25"/>
      <c r="N89" s="25"/>
      <c r="O89" s="25"/>
      <c r="P89" s="25"/>
      <c r="Q89" s="25"/>
      <c r="R89" s="26"/>
      <c r="S89" s="25"/>
    </row>
    <row r="90" spans="2:19" s="24" customFormat="1" ht="12" customHeight="1" x14ac:dyDescent="0.15">
      <c r="B90" s="27"/>
      <c r="C90" s="28"/>
      <c r="D90" s="28"/>
      <c r="E90" s="29"/>
      <c r="F90" s="27"/>
      <c r="G90" s="30"/>
      <c r="H90" s="30" t="str">
        <f>IF(E90="","",ROUNDDOWN(E90*G90,0))</f>
        <v/>
      </c>
      <c r="I90" s="28"/>
      <c r="K90" s="31"/>
      <c r="L90" s="31"/>
      <c r="M90" s="31"/>
      <c r="N90" s="31"/>
      <c r="O90" s="31"/>
      <c r="P90" s="31"/>
      <c r="Q90" s="31">
        <f t="shared" ref="Q90" si="75">IF(P90="",MIN(L90,N90),P90)</f>
        <v>0</v>
      </c>
      <c r="R90" s="32"/>
      <c r="S90" s="31" t="str">
        <f t="shared" ref="S90" si="76">IF(R90&lt;&gt;"",ROUNDDOWN(Q90*R90,IF(Q90*R90&lt;100,0,IF(Q90*R90&lt;10000,-1,-LOG10(Q90*R90)+2))),"")</f>
        <v/>
      </c>
    </row>
    <row r="91" spans="2:19" s="24" customFormat="1" ht="12" customHeight="1" x14ac:dyDescent="0.15">
      <c r="B91" s="20"/>
      <c r="C91" s="21"/>
      <c r="D91" s="21"/>
      <c r="E91" s="22"/>
      <c r="F91" s="20"/>
      <c r="G91" s="23"/>
      <c r="H91" s="23"/>
      <c r="I91" s="21"/>
      <c r="K91" s="25"/>
      <c r="L91" s="25"/>
      <c r="M91" s="25"/>
      <c r="N91" s="25"/>
      <c r="O91" s="25"/>
      <c r="P91" s="25"/>
      <c r="Q91" s="25"/>
      <c r="R91" s="26"/>
      <c r="S91" s="25"/>
    </row>
    <row r="92" spans="2:19" s="24" customFormat="1" ht="12" customHeight="1" x14ac:dyDescent="0.15">
      <c r="B92" s="27"/>
      <c r="C92" s="28"/>
      <c r="D92" s="28"/>
      <c r="E92" s="29"/>
      <c r="F92" s="27"/>
      <c r="G92" s="30"/>
      <c r="H92" s="30" t="str">
        <f>IF(E92="","",ROUNDDOWN(E92*G92,0))</f>
        <v/>
      </c>
      <c r="I92" s="28"/>
      <c r="K92" s="31"/>
      <c r="L92" s="31"/>
      <c r="M92" s="31"/>
      <c r="N92" s="31"/>
      <c r="O92" s="31"/>
      <c r="P92" s="31"/>
      <c r="Q92" s="31">
        <f t="shared" ref="Q92" si="77">IF(P92="",MIN(L92,N92),P92)</f>
        <v>0</v>
      </c>
      <c r="R92" s="32"/>
      <c r="S92" s="31" t="str">
        <f t="shared" ref="S92" si="78">IF(R92&lt;&gt;"",ROUNDDOWN(Q92*R92,IF(Q92*R92&lt;100,0,IF(Q92*R92&lt;10000,-1,-LOG10(Q92*R92)+2))),"")</f>
        <v/>
      </c>
    </row>
    <row r="93" spans="2:19" s="24" customFormat="1" ht="12" customHeight="1" x14ac:dyDescent="0.15">
      <c r="B93" s="20"/>
      <c r="C93" s="21"/>
      <c r="D93" s="21"/>
      <c r="E93" s="22"/>
      <c r="F93" s="20"/>
      <c r="G93" s="23"/>
      <c r="H93" s="23"/>
      <c r="I93" s="21"/>
      <c r="K93" s="25"/>
      <c r="L93" s="25"/>
      <c r="M93" s="25"/>
      <c r="N93" s="25"/>
      <c r="O93" s="25"/>
      <c r="P93" s="25"/>
      <c r="Q93" s="25"/>
      <c r="R93" s="26"/>
      <c r="S93" s="25"/>
    </row>
    <row r="94" spans="2:19" s="24" customFormat="1" ht="12" customHeight="1" x14ac:dyDescent="0.15">
      <c r="B94" s="27"/>
      <c r="C94" s="27" t="s">
        <v>31</v>
      </c>
      <c r="D94" s="28"/>
      <c r="E94" s="29"/>
      <c r="F94" s="27"/>
      <c r="G94" s="30"/>
      <c r="H94" s="30">
        <f>SUBTOTAL(9,H57:H93)</f>
        <v>0</v>
      </c>
      <c r="I94" s="28"/>
      <c r="K94" s="31"/>
      <c r="L94" s="31"/>
      <c r="M94" s="31"/>
      <c r="N94" s="31"/>
      <c r="O94" s="31"/>
      <c r="P94" s="31"/>
      <c r="Q94" s="31">
        <f t="shared" ref="Q94" si="79">IF(P94="",MIN(L94,N94),P94)</f>
        <v>0</v>
      </c>
      <c r="R94" s="32"/>
      <c r="S94" s="31" t="str">
        <f t="shared" ref="S94" si="80">IF(R94&lt;&gt;"",ROUNDDOWN(Q94*R94,IF(Q94*R94&lt;100,0,IF(Q94*R94&lt;10000,-1,-LOG10(Q94*R94)+2))),"")</f>
        <v/>
      </c>
    </row>
    <row r="95" spans="2:19" s="24" customFormat="1" ht="12" customHeight="1" x14ac:dyDescent="0.15">
      <c r="B95" s="20"/>
      <c r="C95" s="21"/>
      <c r="D95" s="21"/>
      <c r="E95" s="22"/>
      <c r="F95" s="20"/>
      <c r="G95" s="23"/>
      <c r="H95" s="23"/>
      <c r="I95" s="21"/>
      <c r="K95" s="25"/>
      <c r="L95" s="25"/>
      <c r="M95" s="25"/>
      <c r="N95" s="25"/>
      <c r="O95" s="25"/>
      <c r="P95" s="25"/>
      <c r="Q95" s="25"/>
      <c r="R95" s="26"/>
      <c r="S95" s="25"/>
    </row>
    <row r="96" spans="2:19" s="24" customFormat="1" ht="12" customHeight="1" x14ac:dyDescent="0.15">
      <c r="B96" s="27"/>
      <c r="C96" s="28"/>
      <c r="D96" s="28"/>
      <c r="E96" s="29"/>
      <c r="F96" s="27"/>
      <c r="G96" s="30"/>
      <c r="H96" s="30" t="str">
        <f>IF(E96="","",ROUNDDOWN(E96*G96,0))</f>
        <v/>
      </c>
      <c r="I96" s="28"/>
      <c r="K96" s="31"/>
      <c r="L96" s="31"/>
      <c r="M96" s="31"/>
      <c r="N96" s="31"/>
      <c r="O96" s="31"/>
      <c r="P96" s="31"/>
      <c r="Q96" s="31">
        <f t="shared" ref="Q96" si="81">IF(P96="",MIN(L96,N96),P96)</f>
        <v>0</v>
      </c>
      <c r="R96" s="32"/>
      <c r="S96" s="31" t="str">
        <f t="shared" ref="S96" si="82">IF(R96&lt;&gt;"",ROUNDDOWN(Q96*R96,IF(Q96*R96&lt;100,0,IF(Q96*R96&lt;10000,-1,-LOG10(Q96*R96)+2))),"")</f>
        <v/>
      </c>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row r="232" spans="5:8" s="24" customFormat="1" ht="24" customHeight="1" x14ac:dyDescent="0.15">
      <c r="E232" s="33"/>
      <c r="F232" s="34"/>
      <c r="G232" s="35"/>
      <c r="H232" s="35"/>
    </row>
    <row r="233" spans="5:8" s="24" customFormat="1" ht="24" customHeight="1" x14ac:dyDescent="0.15">
      <c r="E233" s="33"/>
      <c r="F233" s="34"/>
      <c r="G233" s="35"/>
      <c r="H233" s="35"/>
    </row>
    <row r="234" spans="5:8" s="24" customFormat="1" ht="24" customHeight="1" x14ac:dyDescent="0.15">
      <c r="E234" s="33"/>
      <c r="F234" s="34"/>
      <c r="G234" s="35"/>
      <c r="H234" s="35"/>
    </row>
    <row r="235" spans="5:8" s="24" customFormat="1" ht="24" customHeight="1" x14ac:dyDescent="0.15">
      <c r="E235" s="33"/>
      <c r="F235" s="34"/>
      <c r="G235" s="35"/>
      <c r="H235" s="35"/>
    </row>
    <row r="236" spans="5:8" s="24" customFormat="1" ht="24" customHeight="1" x14ac:dyDescent="0.15">
      <c r="E236" s="33"/>
      <c r="F236" s="34"/>
      <c r="G236" s="35"/>
      <c r="H236" s="35"/>
    </row>
    <row r="237" spans="5:8" s="24" customFormat="1" ht="24" customHeight="1" x14ac:dyDescent="0.15">
      <c r="E237" s="33"/>
      <c r="F237" s="34"/>
      <c r="G237" s="35"/>
      <c r="H237" s="35"/>
    </row>
    <row r="238" spans="5:8" s="24" customFormat="1" ht="24" customHeight="1" x14ac:dyDescent="0.15">
      <c r="E238" s="33"/>
      <c r="F238" s="34"/>
      <c r="G238" s="35"/>
      <c r="H238" s="35"/>
    </row>
    <row r="239" spans="5:8" s="24" customFormat="1" ht="24" customHeight="1" x14ac:dyDescent="0.15">
      <c r="E239" s="33"/>
      <c r="F239" s="34"/>
      <c r="G239" s="35"/>
      <c r="H239" s="35"/>
    </row>
    <row r="240" spans="5:8" s="24" customFormat="1" ht="24" customHeight="1" x14ac:dyDescent="0.15">
      <c r="E240" s="33"/>
      <c r="F240" s="34"/>
      <c r="G240" s="35"/>
      <c r="H240" s="35"/>
    </row>
    <row r="241" spans="5:8" s="24" customFormat="1" ht="24" customHeight="1" x14ac:dyDescent="0.15">
      <c r="E241" s="33"/>
      <c r="F241" s="34"/>
      <c r="G241" s="35"/>
      <c r="H241" s="35"/>
    </row>
    <row r="242" spans="5:8" s="24" customFormat="1" ht="24" customHeight="1" x14ac:dyDescent="0.15">
      <c r="E242" s="33"/>
      <c r="F242" s="34"/>
      <c r="G242" s="35"/>
      <c r="H242" s="35"/>
    </row>
    <row r="243" spans="5:8" s="24" customFormat="1" ht="24" customHeight="1" x14ac:dyDescent="0.15">
      <c r="E243" s="33"/>
      <c r="F243" s="34"/>
      <c r="G243" s="35"/>
      <c r="H243" s="35"/>
    </row>
    <row r="244" spans="5:8" s="24" customFormat="1" ht="24" customHeight="1" x14ac:dyDescent="0.15">
      <c r="E244" s="33"/>
      <c r="F244" s="34"/>
      <c r="G244" s="35"/>
      <c r="H244" s="35"/>
    </row>
    <row r="245" spans="5:8" s="24" customFormat="1" ht="24" customHeight="1" x14ac:dyDescent="0.15">
      <c r="E245" s="33"/>
      <c r="F245" s="34"/>
      <c r="G245" s="35"/>
      <c r="H245" s="35"/>
    </row>
    <row r="246" spans="5:8" s="24" customFormat="1" ht="24" customHeight="1" x14ac:dyDescent="0.15">
      <c r="E246" s="33"/>
      <c r="F246" s="34"/>
      <c r="G246" s="35"/>
      <c r="H246" s="35"/>
    </row>
    <row r="247" spans="5:8" s="24" customFormat="1" ht="24" customHeight="1" x14ac:dyDescent="0.15">
      <c r="E247" s="33"/>
      <c r="F247" s="34"/>
      <c r="G247" s="35"/>
      <c r="H247" s="35"/>
    </row>
    <row r="248" spans="5:8" s="24" customFormat="1" ht="24" customHeight="1" x14ac:dyDescent="0.15">
      <c r="E248" s="33"/>
      <c r="F248" s="34"/>
      <c r="G248" s="35"/>
      <c r="H248" s="35"/>
    </row>
    <row r="249" spans="5:8" s="24" customFormat="1" ht="24" customHeight="1" x14ac:dyDescent="0.15">
      <c r="E249" s="33"/>
      <c r="F249" s="34"/>
      <c r="G249" s="35"/>
      <c r="H249" s="35"/>
    </row>
    <row r="250" spans="5:8" s="24" customFormat="1" ht="24" customHeight="1" x14ac:dyDescent="0.15">
      <c r="E250" s="33"/>
      <c r="F250" s="34"/>
      <c r="G250" s="35"/>
      <c r="H250" s="35"/>
    </row>
    <row r="251" spans="5:8" s="24" customFormat="1" ht="24" customHeight="1" x14ac:dyDescent="0.15">
      <c r="E251" s="33"/>
      <c r="F251" s="34"/>
      <c r="G251" s="35"/>
      <c r="H251" s="35"/>
    </row>
    <row r="252" spans="5:8" s="24" customFormat="1" ht="24" customHeight="1" x14ac:dyDescent="0.15">
      <c r="E252" s="33"/>
      <c r="F252" s="34"/>
      <c r="G252" s="35"/>
      <c r="H252" s="35"/>
    </row>
    <row r="253" spans="5:8" s="24" customFormat="1" ht="24" customHeight="1" x14ac:dyDescent="0.15">
      <c r="E253" s="33"/>
      <c r="F253" s="34"/>
      <c r="G253" s="35"/>
      <c r="H253" s="35"/>
    </row>
    <row r="254" spans="5:8" s="24" customFormat="1" ht="24" customHeight="1" x14ac:dyDescent="0.15">
      <c r="E254" s="33"/>
      <c r="F254" s="34"/>
      <c r="G254" s="35"/>
      <c r="H254" s="35"/>
    </row>
    <row r="255" spans="5:8" s="24" customFormat="1" ht="24" customHeight="1" x14ac:dyDescent="0.15">
      <c r="E255" s="33"/>
      <c r="F255" s="34"/>
      <c r="G255" s="35"/>
      <c r="H255" s="35"/>
    </row>
    <row r="256" spans="5:8" s="24" customFormat="1" ht="24" customHeight="1" x14ac:dyDescent="0.15">
      <c r="E256" s="33"/>
      <c r="F256" s="34"/>
      <c r="G256" s="35"/>
      <c r="H256" s="35"/>
    </row>
    <row r="257" spans="5:8" s="24" customFormat="1" ht="24" customHeight="1" x14ac:dyDescent="0.15">
      <c r="E257" s="33"/>
      <c r="F257" s="34"/>
      <c r="G257" s="35"/>
      <c r="H257" s="35"/>
    </row>
    <row r="258" spans="5:8" s="24" customFormat="1" ht="24" customHeight="1" x14ac:dyDescent="0.15">
      <c r="E258" s="33"/>
      <c r="F258" s="34"/>
      <c r="G258" s="35"/>
      <c r="H258" s="35"/>
    </row>
    <row r="259" spans="5:8" s="24" customFormat="1" ht="24" customHeight="1" x14ac:dyDescent="0.15">
      <c r="E259" s="33"/>
      <c r="F259" s="34"/>
      <c r="G259" s="35"/>
      <c r="H259" s="35"/>
    </row>
    <row r="260" spans="5:8" s="24" customFormat="1" ht="24" customHeight="1" x14ac:dyDescent="0.15">
      <c r="E260" s="33"/>
      <c r="F260" s="34"/>
      <c r="G260" s="35"/>
      <c r="H260" s="35"/>
    </row>
    <row r="261" spans="5:8" s="24" customFormat="1" ht="24" customHeight="1" x14ac:dyDescent="0.15">
      <c r="E261" s="33"/>
      <c r="F261" s="34"/>
      <c r="G261" s="35"/>
      <c r="H261" s="35"/>
    </row>
    <row r="262" spans="5:8" s="24" customFormat="1" ht="24" customHeight="1" x14ac:dyDescent="0.15">
      <c r="E262" s="33"/>
      <c r="F262" s="34"/>
      <c r="G262" s="35"/>
      <c r="H262" s="35"/>
    </row>
    <row r="263" spans="5:8" s="24" customFormat="1" ht="24" customHeight="1" x14ac:dyDescent="0.15">
      <c r="E263" s="33"/>
      <c r="F263" s="34"/>
      <c r="G263" s="35"/>
      <c r="H263" s="35"/>
    </row>
    <row r="264" spans="5:8" s="24" customFormat="1" ht="24" customHeight="1" x14ac:dyDescent="0.15">
      <c r="E264" s="33"/>
      <c r="F264" s="34"/>
      <c r="G264" s="35"/>
      <c r="H264" s="35"/>
    </row>
    <row r="265" spans="5:8" s="24" customFormat="1" ht="24" customHeight="1" x14ac:dyDescent="0.15">
      <c r="E265" s="33"/>
      <c r="F265" s="34"/>
      <c r="G265" s="35"/>
      <c r="H265" s="35"/>
    </row>
    <row r="266" spans="5:8" s="24" customFormat="1" ht="24" customHeight="1" x14ac:dyDescent="0.15">
      <c r="E266" s="33"/>
      <c r="F266" s="34"/>
      <c r="G266" s="35"/>
      <c r="H266" s="35"/>
    </row>
    <row r="267" spans="5:8" s="24" customFormat="1" ht="24" customHeight="1" x14ac:dyDescent="0.15">
      <c r="E267" s="33"/>
      <c r="F267" s="34"/>
      <c r="G267" s="35"/>
      <c r="H267" s="35"/>
    </row>
    <row r="268" spans="5:8" s="24" customFormat="1" ht="24" customHeight="1" x14ac:dyDescent="0.15">
      <c r="E268" s="33"/>
      <c r="F268" s="34"/>
      <c r="G268" s="35"/>
      <c r="H268" s="35"/>
    </row>
    <row r="269" spans="5:8" s="24" customFormat="1" ht="24" customHeight="1" x14ac:dyDescent="0.15">
      <c r="E269" s="33"/>
      <c r="F269" s="34"/>
      <c r="G269" s="35"/>
      <c r="H269" s="35"/>
    </row>
    <row r="270" spans="5:8" s="24" customFormat="1" ht="24" customHeight="1" x14ac:dyDescent="0.15">
      <c r="E270" s="33"/>
      <c r="F270" s="34"/>
      <c r="G270" s="35"/>
      <c r="H270" s="35"/>
    </row>
    <row r="271" spans="5:8" s="24" customFormat="1" ht="24" customHeight="1" x14ac:dyDescent="0.15">
      <c r="E271" s="33"/>
      <c r="F271" s="34"/>
      <c r="G271" s="35"/>
      <c r="H271" s="35"/>
    </row>
    <row r="272" spans="5:8" s="24" customFormat="1" ht="24" customHeight="1" x14ac:dyDescent="0.15">
      <c r="E272" s="33"/>
      <c r="F272" s="34"/>
      <c r="G272" s="35"/>
      <c r="H272" s="35"/>
    </row>
    <row r="273" spans="5:8" s="24" customFormat="1" ht="24" customHeight="1" x14ac:dyDescent="0.15">
      <c r="E273" s="33"/>
      <c r="F273" s="34"/>
      <c r="G273" s="35"/>
      <c r="H273" s="35"/>
    </row>
    <row r="274" spans="5:8" s="24" customFormat="1" ht="24" customHeight="1" x14ac:dyDescent="0.15">
      <c r="E274" s="33"/>
      <c r="F274" s="34"/>
      <c r="G274" s="35"/>
      <c r="H274" s="35"/>
    </row>
    <row r="275" spans="5:8" s="24" customFormat="1" ht="24" customHeight="1" x14ac:dyDescent="0.15">
      <c r="E275" s="33"/>
      <c r="F275" s="34"/>
      <c r="G275" s="35"/>
      <c r="H275" s="35"/>
    </row>
    <row r="276" spans="5:8" s="24" customFormat="1" ht="24" customHeight="1" x14ac:dyDescent="0.15">
      <c r="E276" s="33"/>
      <c r="F276" s="34"/>
      <c r="G276" s="35"/>
      <c r="H276" s="35"/>
    </row>
    <row r="277" spans="5:8" s="24" customFormat="1" ht="24" customHeight="1" x14ac:dyDescent="0.15">
      <c r="E277" s="33"/>
      <c r="F277" s="34"/>
      <c r="G277" s="35"/>
      <c r="H277" s="35"/>
    </row>
    <row r="278" spans="5:8" s="24" customFormat="1" ht="24" customHeight="1" x14ac:dyDescent="0.15">
      <c r="E278" s="33"/>
      <c r="F278" s="34"/>
      <c r="G278" s="35"/>
      <c r="H278" s="35"/>
    </row>
    <row r="279" spans="5:8" s="24" customFormat="1" ht="24" customHeight="1" x14ac:dyDescent="0.15">
      <c r="E279" s="33"/>
      <c r="F279" s="34"/>
      <c r="G279" s="35"/>
      <c r="H279" s="35"/>
    </row>
    <row r="280" spans="5:8" s="24" customFormat="1" ht="24" customHeight="1" x14ac:dyDescent="0.15">
      <c r="E280" s="33"/>
      <c r="F280" s="34"/>
      <c r="G280" s="35"/>
      <c r="H280" s="35"/>
    </row>
    <row r="281" spans="5:8" s="24" customFormat="1" ht="24" customHeight="1" x14ac:dyDescent="0.15">
      <c r="E281" s="33"/>
      <c r="F281" s="34"/>
      <c r="G281" s="35"/>
      <c r="H281" s="35"/>
    </row>
    <row r="282" spans="5:8" s="24" customFormat="1" ht="24" customHeight="1" x14ac:dyDescent="0.15">
      <c r="E282" s="33"/>
      <c r="F282" s="34"/>
      <c r="G282" s="35"/>
      <c r="H282" s="35"/>
    </row>
    <row r="283" spans="5:8" s="24" customFormat="1" ht="24" customHeight="1" x14ac:dyDescent="0.15">
      <c r="E283" s="33"/>
      <c r="F283" s="34"/>
      <c r="G283" s="35"/>
      <c r="H283" s="35"/>
    </row>
    <row r="284" spans="5:8" s="24" customFormat="1" ht="24" customHeight="1" x14ac:dyDescent="0.15">
      <c r="E284" s="33"/>
      <c r="F284" s="34"/>
      <c r="G284" s="35"/>
      <c r="H284" s="35"/>
    </row>
    <row r="285" spans="5:8" s="24" customFormat="1" ht="24" customHeight="1" x14ac:dyDescent="0.15">
      <c r="E285" s="33"/>
      <c r="F285" s="34"/>
      <c r="G285" s="35"/>
      <c r="H285" s="35"/>
    </row>
    <row r="286" spans="5:8" s="24" customFormat="1" ht="24" customHeight="1" x14ac:dyDescent="0.15">
      <c r="E286" s="33"/>
      <c r="F286" s="34"/>
      <c r="G286" s="35"/>
      <c r="H286" s="35"/>
    </row>
    <row r="287" spans="5:8" s="24" customFormat="1" ht="24" customHeight="1" x14ac:dyDescent="0.15">
      <c r="E287" s="33"/>
      <c r="F287" s="34"/>
      <c r="G287" s="35"/>
      <c r="H287" s="35"/>
    </row>
    <row r="288" spans="5:8" s="24" customFormat="1" ht="24" customHeight="1" x14ac:dyDescent="0.15">
      <c r="E288" s="33"/>
      <c r="F288" s="34"/>
      <c r="G288" s="35"/>
      <c r="H288" s="35"/>
    </row>
    <row r="289" spans="5:8" s="24" customFormat="1" ht="24" customHeight="1" x14ac:dyDescent="0.15">
      <c r="E289" s="33"/>
      <c r="F289" s="34"/>
      <c r="G289" s="35"/>
      <c r="H289" s="35"/>
    </row>
    <row r="290" spans="5:8" s="24" customFormat="1" ht="24" customHeight="1" x14ac:dyDescent="0.15">
      <c r="E290" s="33"/>
      <c r="F290" s="34"/>
      <c r="G290" s="35"/>
      <c r="H290" s="35"/>
    </row>
    <row r="291" spans="5:8" s="24" customFormat="1" ht="24" customHeight="1" x14ac:dyDescent="0.15">
      <c r="E291" s="33"/>
      <c r="F291" s="34"/>
      <c r="G291" s="35"/>
      <c r="H291" s="35"/>
    </row>
    <row r="292" spans="5:8" s="24" customFormat="1" ht="24" customHeight="1" x14ac:dyDescent="0.15">
      <c r="E292" s="33"/>
      <c r="F292" s="34"/>
      <c r="G292" s="35"/>
      <c r="H292" s="35"/>
    </row>
    <row r="293" spans="5:8" s="24" customFormat="1" ht="24" customHeight="1" x14ac:dyDescent="0.15">
      <c r="E293" s="33"/>
      <c r="F293" s="34"/>
      <c r="G293" s="35"/>
      <c r="H293" s="35"/>
    </row>
    <row r="294" spans="5:8" s="24" customFormat="1" ht="24" customHeight="1" x14ac:dyDescent="0.15">
      <c r="E294" s="33"/>
      <c r="F294" s="34"/>
      <c r="G294" s="35"/>
      <c r="H294" s="35"/>
    </row>
    <row r="295" spans="5:8" s="24" customFormat="1" ht="24" customHeight="1" x14ac:dyDescent="0.15">
      <c r="E295" s="33"/>
      <c r="F295" s="34"/>
      <c r="G295" s="35"/>
      <c r="H295" s="35"/>
    </row>
    <row r="296" spans="5:8" s="24" customFormat="1" ht="24" customHeight="1" x14ac:dyDescent="0.15">
      <c r="E296" s="33"/>
      <c r="F296" s="34"/>
      <c r="G296" s="35"/>
      <c r="H296" s="35"/>
    </row>
    <row r="297" spans="5:8" s="24" customFormat="1" ht="24" customHeight="1" x14ac:dyDescent="0.15">
      <c r="E297" s="33"/>
      <c r="F297" s="34"/>
      <c r="G297" s="35"/>
      <c r="H297" s="35"/>
    </row>
    <row r="298" spans="5:8" s="24" customFormat="1" ht="24" customHeight="1" x14ac:dyDescent="0.15">
      <c r="E298" s="33"/>
      <c r="F298" s="34"/>
      <c r="G298" s="35"/>
      <c r="H298" s="35"/>
    </row>
    <row r="299" spans="5:8" s="24" customFormat="1" ht="24" customHeight="1" x14ac:dyDescent="0.15">
      <c r="E299" s="33"/>
      <c r="F299" s="34"/>
      <c r="G299" s="35"/>
      <c r="H299" s="35"/>
    </row>
    <row r="300" spans="5:8" s="24" customFormat="1" ht="24" customHeight="1" x14ac:dyDescent="0.15">
      <c r="E300" s="33"/>
      <c r="F300" s="34"/>
      <c r="G300" s="35"/>
      <c r="H300" s="35"/>
    </row>
    <row r="301" spans="5:8" s="24" customFormat="1" ht="24" customHeight="1" x14ac:dyDescent="0.15">
      <c r="E301" s="33"/>
      <c r="F301" s="34"/>
      <c r="G301" s="35"/>
      <c r="H301" s="35"/>
    </row>
    <row r="302" spans="5:8" s="24" customFormat="1" ht="24" customHeight="1" x14ac:dyDescent="0.15">
      <c r="E302" s="33"/>
      <c r="F302" s="34"/>
      <c r="G302" s="35"/>
      <c r="H302" s="35"/>
    </row>
    <row r="303" spans="5:8" s="24" customFormat="1" ht="24" customHeight="1" x14ac:dyDescent="0.15">
      <c r="E303" s="33"/>
      <c r="F303" s="34"/>
      <c r="G303" s="35"/>
      <c r="H303" s="35"/>
    </row>
    <row r="304" spans="5:8" s="24" customFormat="1" ht="24" customHeight="1" x14ac:dyDescent="0.15">
      <c r="E304" s="33"/>
      <c r="F304" s="34"/>
      <c r="G304" s="35"/>
      <c r="H304" s="35"/>
    </row>
    <row r="305" spans="5:8" s="24" customFormat="1" ht="24" customHeight="1" x14ac:dyDescent="0.15">
      <c r="E305" s="33"/>
      <c r="F305" s="34"/>
      <c r="G305" s="35"/>
      <c r="H305" s="35"/>
    </row>
    <row r="306" spans="5:8" s="24" customFormat="1" ht="24" customHeight="1" x14ac:dyDescent="0.15">
      <c r="E306" s="33"/>
      <c r="F306" s="34"/>
      <c r="G306" s="35"/>
      <c r="H306" s="35"/>
    </row>
    <row r="307" spans="5:8" s="24" customFormat="1" ht="24" customHeight="1" x14ac:dyDescent="0.15">
      <c r="E307" s="33"/>
      <c r="F307" s="34"/>
      <c r="G307" s="35"/>
      <c r="H307" s="35"/>
    </row>
    <row r="308" spans="5:8" s="24" customFormat="1" ht="24" customHeight="1" x14ac:dyDescent="0.15">
      <c r="E308" s="33"/>
      <c r="F308" s="34"/>
      <c r="G308" s="35"/>
      <c r="H308" s="35"/>
    </row>
    <row r="309" spans="5:8" s="24" customFormat="1" ht="24" customHeight="1" x14ac:dyDescent="0.15">
      <c r="E309" s="33"/>
      <c r="F309" s="34"/>
      <c r="G309" s="35"/>
      <c r="H309" s="35"/>
    </row>
    <row r="310" spans="5:8" s="24" customFormat="1" ht="24" customHeight="1" x14ac:dyDescent="0.15">
      <c r="E310" s="33"/>
      <c r="F310" s="34"/>
      <c r="G310" s="35"/>
      <c r="H310" s="35"/>
    </row>
    <row r="311" spans="5:8" s="24" customFormat="1" ht="24" customHeight="1" x14ac:dyDescent="0.15">
      <c r="E311" s="33"/>
      <c r="F311" s="34"/>
      <c r="G311" s="35"/>
      <c r="H311" s="35"/>
    </row>
    <row r="312" spans="5:8" s="24" customFormat="1" ht="24" customHeight="1" x14ac:dyDescent="0.15">
      <c r="E312" s="33"/>
      <c r="F312" s="34"/>
      <c r="G312" s="35"/>
      <c r="H312" s="35"/>
    </row>
    <row r="313" spans="5:8" s="24" customFormat="1" ht="24" customHeight="1" x14ac:dyDescent="0.15">
      <c r="E313" s="33"/>
      <c r="F313" s="34"/>
      <c r="G313" s="35"/>
      <c r="H313" s="35"/>
    </row>
    <row r="314" spans="5:8" s="24" customFormat="1" ht="24" customHeight="1" x14ac:dyDescent="0.15">
      <c r="E314" s="33"/>
      <c r="F314" s="34"/>
      <c r="G314" s="35"/>
      <c r="H314" s="35"/>
    </row>
    <row r="315" spans="5:8" s="24" customFormat="1" ht="24" customHeight="1" x14ac:dyDescent="0.15">
      <c r="E315" s="33"/>
      <c r="F315" s="34"/>
      <c r="G315" s="35"/>
      <c r="H315" s="35"/>
    </row>
    <row r="316" spans="5:8" s="24" customFormat="1" ht="24" customHeight="1" x14ac:dyDescent="0.15">
      <c r="E316" s="33"/>
      <c r="F316" s="34"/>
      <c r="G316" s="35"/>
      <c r="H316" s="35"/>
    </row>
    <row r="317" spans="5:8" s="24" customFormat="1" ht="24" customHeight="1" x14ac:dyDescent="0.15">
      <c r="E317" s="33"/>
      <c r="F317" s="34"/>
      <c r="G317" s="35"/>
      <c r="H317" s="35"/>
    </row>
    <row r="318" spans="5:8" s="24" customFormat="1" ht="24" customHeight="1" x14ac:dyDescent="0.15">
      <c r="E318" s="33"/>
      <c r="F318" s="34"/>
      <c r="G318" s="35"/>
      <c r="H318" s="35"/>
    </row>
    <row r="319" spans="5:8" s="24" customFormat="1" ht="24" customHeight="1" x14ac:dyDescent="0.15">
      <c r="E319" s="33"/>
      <c r="F319" s="34"/>
      <c r="G319" s="35"/>
      <c r="H319" s="35"/>
    </row>
    <row r="320" spans="5:8" s="24" customFormat="1" ht="24" customHeight="1" x14ac:dyDescent="0.15">
      <c r="E320" s="33"/>
      <c r="F320" s="34"/>
      <c r="G320" s="35"/>
      <c r="H320" s="35"/>
    </row>
    <row r="321" spans="5:8" s="24" customFormat="1" ht="24" customHeight="1" x14ac:dyDescent="0.15">
      <c r="E321" s="33"/>
      <c r="F321" s="34"/>
      <c r="G321" s="35"/>
      <c r="H321" s="35"/>
    </row>
    <row r="322" spans="5:8" s="24" customFormat="1" ht="24" customHeight="1" x14ac:dyDescent="0.15">
      <c r="E322" s="33"/>
      <c r="F322" s="34"/>
      <c r="G322" s="35"/>
      <c r="H322" s="35"/>
    </row>
    <row r="323" spans="5:8" s="24" customFormat="1" ht="24" customHeight="1" x14ac:dyDescent="0.15">
      <c r="E323" s="33"/>
      <c r="F323" s="34"/>
      <c r="G323" s="35"/>
      <c r="H323" s="35"/>
    </row>
    <row r="324" spans="5:8" s="24" customFormat="1" ht="24" customHeight="1" x14ac:dyDescent="0.15">
      <c r="E324" s="33"/>
      <c r="F324" s="34"/>
      <c r="G324" s="35"/>
      <c r="H324" s="35"/>
    </row>
    <row r="325" spans="5:8" s="24" customFormat="1" ht="24" customHeight="1" x14ac:dyDescent="0.15">
      <c r="E325" s="33"/>
      <c r="F325" s="34"/>
      <c r="G325" s="35"/>
      <c r="H325" s="35"/>
    </row>
    <row r="326" spans="5:8" s="24" customFormat="1" ht="24" customHeight="1" x14ac:dyDescent="0.15">
      <c r="E326" s="33"/>
      <c r="F326" s="34"/>
      <c r="G326" s="35"/>
      <c r="H326" s="35"/>
    </row>
    <row r="327" spans="5:8" s="24" customFormat="1" ht="24" customHeight="1" x14ac:dyDescent="0.15">
      <c r="E327" s="33"/>
      <c r="F327" s="34"/>
      <c r="G327" s="35"/>
      <c r="H327" s="35"/>
    </row>
    <row r="328" spans="5:8" s="24" customFormat="1" ht="24" customHeight="1" x14ac:dyDescent="0.15">
      <c r="E328" s="33"/>
      <c r="F328" s="34"/>
      <c r="G328" s="35"/>
      <c r="H328" s="35"/>
    </row>
    <row r="329" spans="5:8" s="24" customFormat="1" ht="24" customHeight="1" x14ac:dyDescent="0.15">
      <c r="E329" s="33"/>
      <c r="F329" s="34"/>
      <c r="G329" s="35"/>
      <c r="H329" s="35"/>
    </row>
    <row r="330" spans="5:8" s="24" customFormat="1" ht="24" customHeight="1" x14ac:dyDescent="0.15">
      <c r="E330" s="33"/>
      <c r="F330" s="34"/>
      <c r="G330" s="35"/>
      <c r="H330" s="35"/>
    </row>
    <row r="331" spans="5:8" s="24" customFormat="1" ht="24" customHeight="1" x14ac:dyDescent="0.15">
      <c r="E331" s="33"/>
      <c r="F331" s="34"/>
      <c r="G331" s="35"/>
      <c r="H331" s="35"/>
    </row>
    <row r="332" spans="5:8" s="24" customFormat="1" ht="24" customHeight="1" x14ac:dyDescent="0.15">
      <c r="E332" s="33"/>
      <c r="F332" s="34"/>
      <c r="G332" s="35"/>
      <c r="H332" s="35"/>
    </row>
    <row r="333" spans="5:8" s="24" customFormat="1" ht="24" customHeight="1" x14ac:dyDescent="0.15">
      <c r="E333" s="33"/>
      <c r="F333" s="34"/>
      <c r="G333" s="35"/>
      <c r="H333" s="35"/>
    </row>
    <row r="334" spans="5:8" s="24" customFormat="1" ht="24" customHeight="1" x14ac:dyDescent="0.15">
      <c r="E334" s="33"/>
      <c r="F334" s="34"/>
      <c r="G334" s="35"/>
      <c r="H334" s="35"/>
    </row>
    <row r="335" spans="5:8" s="24" customFormat="1" ht="24" customHeight="1" x14ac:dyDescent="0.15">
      <c r="E335" s="33"/>
      <c r="F335" s="34"/>
      <c r="G335" s="35"/>
      <c r="H335" s="35"/>
    </row>
    <row r="336" spans="5:8" s="24" customFormat="1" ht="24" customHeight="1" x14ac:dyDescent="0.15">
      <c r="E336" s="33"/>
      <c r="F336" s="34"/>
      <c r="G336" s="35"/>
      <c r="H336" s="35"/>
    </row>
    <row r="337" spans="5:8" s="24" customFormat="1" ht="24" customHeight="1" x14ac:dyDescent="0.15">
      <c r="E337" s="33"/>
      <c r="F337" s="34"/>
      <c r="G337" s="35"/>
      <c r="H337" s="35"/>
    </row>
    <row r="338" spans="5:8" s="24" customFormat="1" ht="24" customHeight="1" x14ac:dyDescent="0.15">
      <c r="E338" s="33"/>
      <c r="F338" s="34"/>
      <c r="G338" s="35"/>
      <c r="H338" s="35"/>
    </row>
    <row r="339" spans="5:8" s="24" customFormat="1" ht="24" customHeight="1" x14ac:dyDescent="0.15">
      <c r="E339" s="33"/>
      <c r="F339" s="34"/>
      <c r="G339" s="35"/>
      <c r="H339" s="35"/>
    </row>
    <row r="340" spans="5:8" s="24" customFormat="1" ht="24" customHeight="1" x14ac:dyDescent="0.15">
      <c r="E340" s="33"/>
      <c r="F340" s="34"/>
      <c r="G340" s="35"/>
      <c r="H340" s="35"/>
    </row>
    <row r="341" spans="5:8" s="24" customFormat="1" ht="24" customHeight="1" x14ac:dyDescent="0.15">
      <c r="E341" s="33"/>
      <c r="F341" s="34"/>
      <c r="G341" s="35"/>
      <c r="H341" s="35"/>
    </row>
    <row r="342" spans="5:8" s="24" customFormat="1" ht="24" customHeight="1" x14ac:dyDescent="0.15">
      <c r="E342" s="33"/>
      <c r="F342" s="34"/>
      <c r="G342" s="35"/>
      <c r="H342" s="35"/>
    </row>
    <row r="343" spans="5:8" s="24" customFormat="1" ht="24" customHeight="1" x14ac:dyDescent="0.15">
      <c r="E343" s="33"/>
      <c r="F343" s="34"/>
      <c r="G343" s="35"/>
      <c r="H343" s="35"/>
    </row>
    <row r="344" spans="5:8" s="24" customFormat="1" ht="24" customHeight="1" x14ac:dyDescent="0.15">
      <c r="E344" s="33"/>
      <c r="F344" s="34"/>
      <c r="G344" s="35"/>
      <c r="H344" s="35"/>
    </row>
    <row r="345" spans="5:8" s="24" customFormat="1" ht="24" customHeight="1" x14ac:dyDescent="0.15">
      <c r="E345" s="33"/>
      <c r="F345" s="34"/>
      <c r="G345" s="35"/>
      <c r="H345" s="35"/>
    </row>
    <row r="346" spans="5:8" s="24" customFormat="1" ht="24" customHeight="1" x14ac:dyDescent="0.15">
      <c r="E346" s="33"/>
      <c r="F346" s="34"/>
      <c r="G346" s="35"/>
      <c r="H346" s="35"/>
    </row>
    <row r="347" spans="5:8" s="24" customFormat="1" ht="24" customHeight="1" x14ac:dyDescent="0.15">
      <c r="E347" s="33"/>
      <c r="F347" s="34"/>
      <c r="G347" s="35"/>
      <c r="H347" s="35"/>
    </row>
    <row r="348" spans="5:8" s="24" customFormat="1" ht="24" customHeight="1" x14ac:dyDescent="0.15">
      <c r="E348" s="33"/>
      <c r="F348" s="34"/>
      <c r="G348" s="35"/>
      <c r="H348" s="35"/>
    </row>
    <row r="349" spans="5:8" s="24" customFormat="1" ht="24" customHeight="1" x14ac:dyDescent="0.15">
      <c r="E349" s="33"/>
      <c r="F349" s="34"/>
      <c r="G349" s="35"/>
      <c r="H349" s="35"/>
    </row>
    <row r="350" spans="5:8" s="24" customFormat="1" ht="24" customHeight="1" x14ac:dyDescent="0.15">
      <c r="E350" s="33"/>
      <c r="F350" s="34"/>
      <c r="G350" s="35"/>
      <c r="H350" s="35"/>
    </row>
    <row r="351" spans="5:8" s="24" customFormat="1" ht="24" customHeight="1" x14ac:dyDescent="0.15">
      <c r="E351" s="33"/>
      <c r="F351" s="34"/>
      <c r="G351" s="35"/>
      <c r="H351" s="35"/>
    </row>
    <row r="352" spans="5:8" s="24" customFormat="1" ht="24" customHeight="1" x14ac:dyDescent="0.15">
      <c r="E352" s="33"/>
      <c r="F352" s="34"/>
      <c r="G352" s="35"/>
      <c r="H352" s="35"/>
    </row>
    <row r="353" spans="5:8" s="24" customFormat="1" ht="24" customHeight="1" x14ac:dyDescent="0.15">
      <c r="E353" s="33"/>
      <c r="F353" s="34"/>
      <c r="G353" s="35"/>
      <c r="H353" s="35"/>
    </row>
    <row r="354" spans="5:8" s="24" customFormat="1" ht="24" customHeight="1" x14ac:dyDescent="0.15">
      <c r="E354" s="33"/>
      <c r="F354" s="34"/>
      <c r="G354" s="35"/>
      <c r="H354" s="35"/>
    </row>
    <row r="355" spans="5:8" s="24" customFormat="1" ht="24" customHeight="1" x14ac:dyDescent="0.15">
      <c r="E355" s="33"/>
      <c r="F355" s="34"/>
      <c r="G355" s="35"/>
      <c r="H355" s="35"/>
    </row>
    <row r="356" spans="5:8" s="24" customFormat="1" ht="24" customHeight="1" x14ac:dyDescent="0.15">
      <c r="E356" s="33"/>
      <c r="F356" s="34"/>
      <c r="G356" s="35"/>
      <c r="H356" s="35"/>
    </row>
    <row r="357" spans="5:8" s="24" customFormat="1" ht="24" customHeight="1" x14ac:dyDescent="0.15">
      <c r="E357" s="33"/>
      <c r="F357" s="34"/>
      <c r="G357" s="35"/>
      <c r="H357" s="35"/>
    </row>
    <row r="358" spans="5:8" s="24" customFormat="1" ht="24" customHeight="1" x14ac:dyDescent="0.15">
      <c r="E358" s="33"/>
      <c r="F358" s="34"/>
      <c r="G358" s="35"/>
      <c r="H358" s="35"/>
    </row>
    <row r="359" spans="5:8" s="24" customFormat="1" ht="24" customHeight="1" x14ac:dyDescent="0.15">
      <c r="E359" s="33"/>
      <c r="F359" s="34"/>
      <c r="G359" s="35"/>
      <c r="H359" s="35"/>
    </row>
    <row r="360" spans="5:8" s="24" customFormat="1" ht="24" customHeight="1" x14ac:dyDescent="0.15">
      <c r="E360" s="33"/>
      <c r="F360" s="34"/>
      <c r="G360" s="35"/>
      <c r="H360" s="35"/>
    </row>
    <row r="361" spans="5:8" s="24" customFormat="1" ht="24" customHeight="1" x14ac:dyDescent="0.15">
      <c r="E361" s="33"/>
      <c r="F361" s="34"/>
      <c r="G361" s="35"/>
      <c r="H361" s="35"/>
    </row>
    <row r="362" spans="5:8" s="24" customFormat="1" ht="24" customHeight="1" x14ac:dyDescent="0.15">
      <c r="E362" s="33"/>
      <c r="F362" s="34"/>
      <c r="G362" s="35"/>
      <c r="H362" s="35"/>
    </row>
    <row r="363" spans="5:8" s="24" customFormat="1" ht="24" customHeight="1" x14ac:dyDescent="0.15">
      <c r="E363" s="33"/>
      <c r="F363" s="34"/>
      <c r="G363" s="35"/>
      <c r="H363" s="35"/>
    </row>
    <row r="364" spans="5:8" s="24" customFormat="1" ht="24" customHeight="1" x14ac:dyDescent="0.15">
      <c r="E364" s="33"/>
      <c r="F364" s="34"/>
      <c r="G364" s="35"/>
      <c r="H364" s="35"/>
    </row>
    <row r="365" spans="5:8" s="24" customFormat="1" ht="24" customHeight="1" x14ac:dyDescent="0.15">
      <c r="E365" s="33"/>
      <c r="F365" s="34"/>
      <c r="G365" s="35"/>
      <c r="H365" s="35"/>
    </row>
    <row r="366" spans="5:8" s="24" customFormat="1" ht="24" customHeight="1" x14ac:dyDescent="0.15">
      <c r="E366" s="33"/>
      <c r="F366" s="34"/>
      <c r="G366" s="35"/>
      <c r="H366" s="35"/>
    </row>
    <row r="367" spans="5:8" s="24" customFormat="1" ht="24" customHeight="1" x14ac:dyDescent="0.15">
      <c r="E367" s="33"/>
      <c r="F367" s="34"/>
      <c r="G367" s="35"/>
      <c r="H367" s="35"/>
    </row>
    <row r="368" spans="5:8" s="24" customFormat="1" ht="24" customHeight="1" x14ac:dyDescent="0.15">
      <c r="E368" s="33"/>
      <c r="F368" s="34"/>
      <c r="G368" s="35"/>
      <c r="H368" s="35"/>
    </row>
    <row r="369" spans="5:8" s="24" customFormat="1" ht="24" customHeight="1" x14ac:dyDescent="0.15">
      <c r="E369" s="33"/>
      <c r="F369" s="34"/>
      <c r="G369" s="35"/>
      <c r="H369" s="35"/>
    </row>
    <row r="370" spans="5:8" s="24" customFormat="1" ht="24" customHeight="1" x14ac:dyDescent="0.15">
      <c r="E370" s="33"/>
      <c r="F370" s="34"/>
      <c r="G370" s="35"/>
      <c r="H370" s="35"/>
    </row>
    <row r="371" spans="5:8" s="24" customFormat="1" ht="24" customHeight="1" x14ac:dyDescent="0.15">
      <c r="E371" s="33"/>
      <c r="F371" s="34"/>
      <c r="G371" s="35"/>
      <c r="H371" s="35"/>
    </row>
    <row r="372" spans="5:8" s="24" customFormat="1" ht="24" customHeight="1" x14ac:dyDescent="0.15">
      <c r="E372" s="33"/>
      <c r="F372" s="34"/>
      <c r="G372" s="35"/>
      <c r="H372" s="35"/>
    </row>
    <row r="373" spans="5:8" s="24" customFormat="1" ht="24" customHeight="1" x14ac:dyDescent="0.15">
      <c r="E373" s="33"/>
      <c r="F373" s="34"/>
      <c r="G373" s="35"/>
      <c r="H373" s="35"/>
    </row>
    <row r="374" spans="5:8" s="24" customFormat="1" ht="24" customHeight="1" x14ac:dyDescent="0.15">
      <c r="E374" s="33"/>
      <c r="F374" s="34"/>
      <c r="G374" s="35"/>
      <c r="H374" s="35"/>
    </row>
    <row r="375" spans="5:8" s="24" customFormat="1" ht="24" customHeight="1" x14ac:dyDescent="0.15">
      <c r="E375" s="33"/>
      <c r="F375" s="34"/>
      <c r="G375" s="35"/>
      <c r="H375" s="35"/>
    </row>
    <row r="376" spans="5:8" s="24" customFormat="1" ht="24" customHeight="1" x14ac:dyDescent="0.15">
      <c r="E376" s="33"/>
      <c r="F376" s="34"/>
      <c r="G376" s="35"/>
      <c r="H376" s="35"/>
    </row>
    <row r="377" spans="5:8" s="24" customFormat="1" ht="24" customHeight="1" x14ac:dyDescent="0.15">
      <c r="E377" s="33"/>
      <c r="F377" s="34"/>
      <c r="G377" s="35"/>
      <c r="H377" s="35"/>
    </row>
    <row r="378" spans="5:8" s="24" customFormat="1" ht="24" customHeight="1" x14ac:dyDescent="0.15">
      <c r="E378" s="33"/>
      <c r="F378" s="34"/>
      <c r="G378" s="35"/>
      <c r="H378" s="35"/>
    </row>
    <row r="379" spans="5:8" s="24" customFormat="1" ht="24" customHeight="1" x14ac:dyDescent="0.15">
      <c r="E379" s="33"/>
      <c r="F379" s="34"/>
      <c r="G379" s="35"/>
      <c r="H379" s="35"/>
    </row>
    <row r="380" spans="5:8" s="24" customFormat="1" ht="24" customHeight="1" x14ac:dyDescent="0.15">
      <c r="E380" s="33"/>
      <c r="F380" s="34"/>
      <c r="G380" s="35"/>
      <c r="H380" s="35"/>
    </row>
    <row r="381" spans="5:8" s="24" customFormat="1" ht="24" customHeight="1" x14ac:dyDescent="0.15">
      <c r="E381" s="33"/>
      <c r="F381" s="34"/>
      <c r="G381" s="35"/>
      <c r="H381" s="35"/>
    </row>
    <row r="382" spans="5:8" s="24" customFormat="1" ht="24" customHeight="1" x14ac:dyDescent="0.15">
      <c r="E382" s="33"/>
      <c r="F382" s="34"/>
      <c r="G382" s="35"/>
      <c r="H382" s="35"/>
    </row>
    <row r="383" spans="5:8" s="24" customFormat="1" ht="24" customHeight="1" x14ac:dyDescent="0.15">
      <c r="E383" s="33"/>
      <c r="F383" s="34"/>
      <c r="G383" s="35"/>
      <c r="H383" s="35"/>
    </row>
    <row r="384" spans="5:8" s="24" customFormat="1" ht="24" customHeight="1" x14ac:dyDescent="0.15">
      <c r="E384" s="33"/>
      <c r="F384" s="34"/>
      <c r="G384" s="35"/>
      <c r="H384" s="35"/>
    </row>
    <row r="385" spans="5:8" s="24" customFormat="1" ht="24" customHeight="1" x14ac:dyDescent="0.15">
      <c r="E385" s="33"/>
      <c r="F385" s="34"/>
      <c r="G385" s="35"/>
      <c r="H385" s="35"/>
    </row>
    <row r="386" spans="5:8" s="24" customFormat="1" ht="24" customHeight="1" x14ac:dyDescent="0.15">
      <c r="E386" s="33"/>
      <c r="F386" s="34"/>
      <c r="G386" s="35"/>
      <c r="H386" s="35"/>
    </row>
    <row r="387" spans="5:8" s="24" customFormat="1" ht="24" customHeight="1" x14ac:dyDescent="0.15">
      <c r="E387" s="33"/>
      <c r="F387" s="34"/>
      <c r="G387" s="35"/>
      <c r="H387" s="35"/>
    </row>
    <row r="388" spans="5:8" s="24" customFormat="1" ht="24" customHeight="1" x14ac:dyDescent="0.15">
      <c r="E388" s="33"/>
      <c r="F388" s="34"/>
      <c r="G388" s="35"/>
      <c r="H388" s="35"/>
    </row>
    <row r="389" spans="5:8" s="24" customFormat="1" ht="24" customHeight="1" x14ac:dyDescent="0.15">
      <c r="E389" s="33"/>
      <c r="F389" s="34"/>
      <c r="G389" s="35"/>
      <c r="H389" s="35"/>
    </row>
    <row r="390" spans="5:8" s="24" customFormat="1" ht="24" customHeight="1" x14ac:dyDescent="0.15">
      <c r="E390" s="33"/>
      <c r="F390" s="34"/>
      <c r="G390" s="35"/>
      <c r="H390" s="35"/>
    </row>
    <row r="391" spans="5:8" s="24" customFormat="1" ht="24" customHeight="1" x14ac:dyDescent="0.15">
      <c r="E391" s="33"/>
      <c r="F391" s="34"/>
      <c r="G391" s="35"/>
      <c r="H391" s="35"/>
    </row>
    <row r="392" spans="5:8" s="24" customFormat="1" ht="24" customHeight="1" x14ac:dyDescent="0.15">
      <c r="E392" s="33"/>
      <c r="F392" s="34"/>
      <c r="G392" s="35"/>
      <c r="H392" s="35"/>
    </row>
    <row r="393" spans="5:8" s="24" customFormat="1" ht="24" customHeight="1" x14ac:dyDescent="0.15">
      <c r="E393" s="33"/>
      <c r="F393" s="34"/>
      <c r="G393" s="35"/>
      <c r="H393" s="35"/>
    </row>
    <row r="394" spans="5:8" s="24" customFormat="1" ht="24" customHeight="1" x14ac:dyDescent="0.15">
      <c r="E394" s="33"/>
      <c r="F394" s="34"/>
      <c r="G394" s="35"/>
      <c r="H394" s="35"/>
    </row>
    <row r="395" spans="5:8" s="24" customFormat="1" ht="24" customHeight="1" x14ac:dyDescent="0.15">
      <c r="E395" s="33"/>
      <c r="F395" s="34"/>
      <c r="G395" s="35"/>
      <c r="H395" s="35"/>
    </row>
    <row r="396" spans="5:8" s="24" customFormat="1" ht="24" customHeight="1" x14ac:dyDescent="0.15">
      <c r="E396" s="33"/>
      <c r="F396" s="34"/>
      <c r="G396" s="35"/>
      <c r="H396" s="35"/>
    </row>
    <row r="397" spans="5:8" s="24" customFormat="1" ht="24" customHeight="1" x14ac:dyDescent="0.15">
      <c r="E397" s="33"/>
      <c r="F397" s="34"/>
      <c r="G397" s="35"/>
      <c r="H397" s="35"/>
    </row>
    <row r="398" spans="5:8" s="24" customFormat="1" ht="24" customHeight="1" x14ac:dyDescent="0.15">
      <c r="E398" s="33"/>
      <c r="F398" s="34"/>
      <c r="G398" s="35"/>
      <c r="H398" s="35"/>
    </row>
    <row r="399" spans="5:8" s="24" customFormat="1" ht="24" customHeight="1" x14ac:dyDescent="0.15">
      <c r="E399" s="33"/>
      <c r="F399" s="34"/>
      <c r="G399" s="35"/>
      <c r="H399" s="35"/>
    </row>
    <row r="400" spans="5:8" s="24" customFormat="1" ht="24" customHeight="1" x14ac:dyDescent="0.15">
      <c r="E400" s="33"/>
      <c r="F400" s="34"/>
      <c r="G400" s="35"/>
      <c r="H400" s="35"/>
    </row>
    <row r="401" spans="5:8" s="24" customFormat="1" ht="24" customHeight="1" x14ac:dyDescent="0.15">
      <c r="E401" s="33"/>
      <c r="F401" s="34"/>
      <c r="G401" s="35"/>
      <c r="H401" s="35"/>
    </row>
    <row r="402" spans="5:8" s="24" customFormat="1" ht="24" customHeight="1" x14ac:dyDescent="0.15">
      <c r="E402" s="33"/>
      <c r="F402" s="34"/>
      <c r="G402" s="35"/>
      <c r="H402" s="35"/>
    </row>
    <row r="403" spans="5:8" s="24" customFormat="1" ht="24" customHeight="1" x14ac:dyDescent="0.15">
      <c r="E403" s="33"/>
      <c r="F403" s="34"/>
      <c r="G403" s="35"/>
      <c r="H403" s="35"/>
    </row>
    <row r="404" spans="5:8" s="24" customFormat="1" ht="24" customHeight="1" x14ac:dyDescent="0.15">
      <c r="E404" s="33"/>
      <c r="F404" s="34"/>
      <c r="G404" s="35"/>
      <c r="H404" s="35"/>
    </row>
    <row r="405" spans="5:8" s="24" customFormat="1" ht="24" customHeight="1" x14ac:dyDescent="0.15">
      <c r="E405" s="33"/>
      <c r="F405" s="34"/>
      <c r="G405" s="35"/>
      <c r="H405" s="35"/>
    </row>
    <row r="406" spans="5:8" s="24" customFormat="1" ht="24" customHeight="1" x14ac:dyDescent="0.15">
      <c r="E406" s="33"/>
      <c r="F406" s="34"/>
      <c r="G406" s="35"/>
      <c r="H406" s="35"/>
    </row>
    <row r="407" spans="5:8" s="24" customFormat="1" ht="24" customHeight="1" x14ac:dyDescent="0.15">
      <c r="E407" s="33"/>
      <c r="F407" s="34"/>
      <c r="G407" s="35"/>
      <c r="H407" s="35"/>
    </row>
    <row r="408" spans="5:8" s="24" customFormat="1" ht="24" customHeight="1" x14ac:dyDescent="0.15">
      <c r="E408" s="33"/>
      <c r="F408" s="34"/>
      <c r="G408" s="35"/>
      <c r="H408" s="35"/>
    </row>
    <row r="409" spans="5:8" s="24" customFormat="1" ht="24" customHeight="1" x14ac:dyDescent="0.15">
      <c r="E409" s="33"/>
      <c r="F409" s="34"/>
      <c r="G409" s="35"/>
      <c r="H409" s="35"/>
    </row>
    <row r="410" spans="5:8" s="24" customFormat="1" ht="24" customHeight="1" x14ac:dyDescent="0.15">
      <c r="E410" s="33"/>
      <c r="F410" s="34"/>
      <c r="G410" s="35"/>
      <c r="H410" s="35"/>
    </row>
    <row r="411" spans="5:8" s="24" customFormat="1" ht="24" customHeight="1" x14ac:dyDescent="0.15">
      <c r="E411" s="33"/>
      <c r="F411" s="34"/>
      <c r="G411" s="35"/>
      <c r="H411" s="35"/>
    </row>
    <row r="412" spans="5:8" s="24" customFormat="1" ht="24" customHeight="1" x14ac:dyDescent="0.15">
      <c r="E412" s="33"/>
      <c r="F412" s="34"/>
      <c r="G412" s="35"/>
      <c r="H412" s="35"/>
    </row>
    <row r="413" spans="5:8" s="24" customFormat="1" ht="24" customHeight="1" x14ac:dyDescent="0.15">
      <c r="E413" s="33"/>
      <c r="F413" s="34"/>
      <c r="G413" s="35"/>
      <c r="H413" s="35"/>
    </row>
    <row r="414" spans="5:8" s="24" customFormat="1" ht="24" customHeight="1" x14ac:dyDescent="0.15">
      <c r="E414" s="33"/>
      <c r="F414" s="34"/>
      <c r="G414" s="35"/>
      <c r="H414" s="35"/>
    </row>
    <row r="415" spans="5:8" s="24" customFormat="1" ht="24" customHeight="1" x14ac:dyDescent="0.15">
      <c r="E415" s="33"/>
      <c r="F415" s="34"/>
      <c r="G415" s="35"/>
      <c r="H415" s="35"/>
    </row>
    <row r="416" spans="5:8" s="24" customFormat="1" ht="24" customHeight="1" x14ac:dyDescent="0.15">
      <c r="E416" s="33"/>
      <c r="F416" s="34"/>
      <c r="G416" s="35"/>
      <c r="H416" s="35"/>
    </row>
    <row r="417" spans="5:8" s="24" customFormat="1" ht="24" customHeight="1" x14ac:dyDescent="0.15">
      <c r="E417" s="33"/>
      <c r="F417" s="34"/>
      <c r="G417" s="35"/>
      <c r="H417" s="35"/>
    </row>
    <row r="418" spans="5:8" s="24" customFormat="1" ht="24" customHeight="1" x14ac:dyDescent="0.15">
      <c r="E418" s="33"/>
      <c r="F418" s="34"/>
      <c r="G418" s="35"/>
      <c r="H418" s="35"/>
    </row>
    <row r="419" spans="5:8" s="24" customFormat="1" ht="24" customHeight="1" x14ac:dyDescent="0.15">
      <c r="E419" s="33"/>
      <c r="F419" s="34"/>
      <c r="G419" s="35"/>
      <c r="H419" s="35"/>
    </row>
    <row r="420" spans="5:8" s="24" customFormat="1" ht="24" customHeight="1" x14ac:dyDescent="0.15">
      <c r="E420" s="33"/>
      <c r="F420" s="34"/>
      <c r="G420" s="35"/>
      <c r="H420" s="35"/>
    </row>
    <row r="421" spans="5:8" s="24" customFormat="1" ht="24" customHeight="1" x14ac:dyDescent="0.15">
      <c r="E421" s="33"/>
      <c r="F421" s="34"/>
      <c r="G421" s="35"/>
      <c r="H421" s="35"/>
    </row>
    <row r="422" spans="5:8" s="24" customFormat="1" ht="24" customHeight="1" x14ac:dyDescent="0.15">
      <c r="E422" s="33"/>
      <c r="F422" s="34"/>
      <c r="G422" s="35"/>
      <c r="H422" s="35"/>
    </row>
    <row r="423" spans="5:8" s="24" customFormat="1" ht="24" customHeight="1" x14ac:dyDescent="0.15">
      <c r="E423" s="33"/>
      <c r="F423" s="34"/>
      <c r="G423" s="35"/>
      <c r="H423" s="35"/>
    </row>
    <row r="424" spans="5:8" s="24" customFormat="1" ht="24" customHeight="1" x14ac:dyDescent="0.15">
      <c r="E424" s="33"/>
      <c r="F424" s="34"/>
      <c r="G424" s="35"/>
      <c r="H424" s="35"/>
    </row>
    <row r="425" spans="5:8" s="24" customFormat="1" ht="24" customHeight="1" x14ac:dyDescent="0.15">
      <c r="E425" s="33"/>
      <c r="F425" s="34"/>
      <c r="G425" s="35"/>
      <c r="H425" s="35"/>
    </row>
    <row r="426" spans="5:8" s="24" customFormat="1" ht="24" customHeight="1" x14ac:dyDescent="0.15">
      <c r="E426" s="33"/>
      <c r="F426" s="34"/>
      <c r="G426" s="35"/>
      <c r="H426" s="35"/>
    </row>
    <row r="427" spans="5:8" s="24" customFormat="1" ht="24" customHeight="1" x14ac:dyDescent="0.15">
      <c r="E427" s="33"/>
      <c r="F427" s="34"/>
      <c r="G427" s="35"/>
      <c r="H427" s="35"/>
    </row>
    <row r="428" spans="5:8" s="24" customFormat="1" ht="24" customHeight="1" x14ac:dyDescent="0.15">
      <c r="E428" s="33"/>
      <c r="F428" s="34"/>
      <c r="G428" s="35"/>
      <c r="H428" s="35"/>
    </row>
    <row r="429" spans="5:8" s="24" customFormat="1" ht="24" customHeight="1" x14ac:dyDescent="0.15">
      <c r="E429" s="33"/>
      <c r="F429" s="34"/>
      <c r="G429" s="35"/>
      <c r="H429" s="35"/>
    </row>
    <row r="430" spans="5:8" s="24" customFormat="1" ht="24" customHeight="1" x14ac:dyDescent="0.15">
      <c r="E430" s="33"/>
      <c r="F430" s="34"/>
      <c r="G430" s="35"/>
      <c r="H430" s="35"/>
    </row>
    <row r="431" spans="5:8" s="24" customFormat="1" ht="24" customHeight="1" x14ac:dyDescent="0.15">
      <c r="E431" s="33"/>
      <c r="F431" s="34"/>
      <c r="G431" s="35"/>
      <c r="H431" s="35"/>
    </row>
    <row r="432" spans="5:8" s="24" customFormat="1" ht="24" customHeight="1" x14ac:dyDescent="0.15">
      <c r="E432" s="33"/>
      <c r="F432" s="34"/>
      <c r="G432" s="35"/>
      <c r="H432" s="35"/>
    </row>
    <row r="433" spans="5:8" s="24" customFormat="1" ht="24" customHeight="1" x14ac:dyDescent="0.15">
      <c r="E433" s="33"/>
      <c r="F433" s="34"/>
      <c r="G433" s="35"/>
      <c r="H433" s="35"/>
    </row>
    <row r="434" spans="5:8" s="24" customFormat="1" ht="24" customHeight="1" x14ac:dyDescent="0.15">
      <c r="E434" s="33"/>
      <c r="F434" s="34"/>
      <c r="G434" s="35"/>
      <c r="H434" s="35"/>
    </row>
    <row r="435" spans="5:8" s="24" customFormat="1" ht="24" customHeight="1" x14ac:dyDescent="0.15">
      <c r="E435" s="33"/>
      <c r="F435" s="34"/>
      <c r="G435" s="35"/>
      <c r="H435" s="35"/>
    </row>
    <row r="436" spans="5:8" s="24" customFormat="1" ht="24" customHeight="1" x14ac:dyDescent="0.15">
      <c r="E436" s="33"/>
      <c r="F436" s="34"/>
      <c r="G436" s="35"/>
      <c r="H436" s="35"/>
    </row>
    <row r="437" spans="5:8" s="24" customFormat="1" ht="24" customHeight="1" x14ac:dyDescent="0.15">
      <c r="E437" s="33"/>
      <c r="F437" s="34"/>
      <c r="G437" s="35"/>
      <c r="H437" s="35"/>
    </row>
    <row r="438" spans="5:8" s="24" customFormat="1" ht="24" customHeight="1" x14ac:dyDescent="0.15">
      <c r="E438" s="33"/>
      <c r="F438" s="34"/>
      <c r="G438" s="35"/>
      <c r="H438" s="35"/>
    </row>
    <row r="439" spans="5:8" s="24" customFormat="1" ht="24" customHeight="1" x14ac:dyDescent="0.15">
      <c r="E439" s="33"/>
      <c r="F439" s="34"/>
      <c r="G439" s="35"/>
      <c r="H439" s="35"/>
    </row>
    <row r="440" spans="5:8" s="24" customFormat="1" ht="24" customHeight="1" x14ac:dyDescent="0.15">
      <c r="E440" s="33"/>
      <c r="F440" s="34"/>
      <c r="G440" s="35"/>
      <c r="H440" s="35"/>
    </row>
    <row r="441" spans="5:8" s="24" customFormat="1" ht="24" customHeight="1" x14ac:dyDescent="0.15">
      <c r="E441" s="33"/>
      <c r="F441" s="34"/>
      <c r="G441" s="35"/>
      <c r="H441" s="35"/>
    </row>
    <row r="442" spans="5:8" s="24" customFormat="1" ht="24" customHeight="1" x14ac:dyDescent="0.15">
      <c r="E442" s="33"/>
      <c r="F442" s="34"/>
      <c r="G442" s="35"/>
      <c r="H442" s="35"/>
    </row>
    <row r="443" spans="5:8" s="24" customFormat="1" ht="24" customHeight="1" x14ac:dyDescent="0.15">
      <c r="E443" s="33"/>
      <c r="F443" s="34"/>
      <c r="G443" s="35"/>
      <c r="H443" s="35"/>
    </row>
    <row r="444" spans="5:8" s="24" customFormat="1" ht="24" customHeight="1" x14ac:dyDescent="0.15">
      <c r="E444" s="33"/>
      <c r="F444" s="34"/>
      <c r="G444" s="35"/>
      <c r="H444" s="35"/>
    </row>
    <row r="445" spans="5:8" s="24" customFormat="1" ht="24" customHeight="1" x14ac:dyDescent="0.15">
      <c r="E445" s="33"/>
      <c r="F445" s="34"/>
      <c r="G445" s="35"/>
      <c r="H445" s="35"/>
    </row>
    <row r="446" spans="5:8" s="24" customFormat="1" ht="24" customHeight="1" x14ac:dyDescent="0.15">
      <c r="E446" s="33"/>
      <c r="F446" s="34"/>
      <c r="G446" s="35"/>
      <c r="H446" s="35"/>
    </row>
    <row r="447" spans="5:8" s="24" customFormat="1" ht="24" customHeight="1" x14ac:dyDescent="0.15">
      <c r="E447" s="33"/>
      <c r="F447" s="34"/>
      <c r="G447" s="35"/>
      <c r="H447" s="35"/>
    </row>
    <row r="448" spans="5:8" s="24" customFormat="1" ht="24" customHeight="1" x14ac:dyDescent="0.15">
      <c r="E448" s="33"/>
      <c r="F448" s="34"/>
      <c r="G448" s="35"/>
      <c r="H448" s="35"/>
    </row>
    <row r="449" spans="5:8" s="24" customFormat="1" ht="24" customHeight="1" x14ac:dyDescent="0.15">
      <c r="E449" s="33"/>
      <c r="F449" s="34"/>
      <c r="G449" s="35"/>
      <c r="H449" s="35"/>
    </row>
    <row r="450" spans="5:8" s="24" customFormat="1" ht="24" customHeight="1" x14ac:dyDescent="0.15">
      <c r="E450" s="33"/>
      <c r="F450" s="34"/>
      <c r="G450" s="35"/>
      <c r="H450" s="35"/>
    </row>
    <row r="451" spans="5:8" s="24" customFormat="1" ht="24" customHeight="1" x14ac:dyDescent="0.15">
      <c r="E451" s="33"/>
      <c r="F451" s="34"/>
      <c r="G451" s="35"/>
      <c r="H451" s="35"/>
    </row>
    <row r="452" spans="5:8" s="24" customFormat="1" ht="24" customHeight="1" x14ac:dyDescent="0.15">
      <c r="E452" s="33"/>
      <c r="F452" s="34"/>
      <c r="G452" s="35"/>
      <c r="H452" s="35"/>
    </row>
    <row r="453" spans="5:8" s="24" customFormat="1" ht="24" customHeight="1" x14ac:dyDescent="0.15">
      <c r="E453" s="33"/>
      <c r="F453" s="34"/>
      <c r="G453" s="35"/>
      <c r="H453" s="35"/>
    </row>
    <row r="454" spans="5:8" s="24" customFormat="1" ht="24" customHeight="1" x14ac:dyDescent="0.15">
      <c r="E454" s="33"/>
      <c r="F454" s="34"/>
      <c r="G454" s="35"/>
      <c r="H454" s="35"/>
    </row>
    <row r="455" spans="5:8" s="24" customFormat="1" ht="24" customHeight="1" x14ac:dyDescent="0.15">
      <c r="E455" s="33"/>
      <c r="F455" s="34"/>
      <c r="G455" s="35"/>
      <c r="H455" s="35"/>
    </row>
    <row r="456" spans="5:8" s="24" customFormat="1" ht="24" customHeight="1" x14ac:dyDescent="0.15">
      <c r="E456" s="33"/>
      <c r="F456" s="34"/>
      <c r="G456" s="35"/>
      <c r="H456" s="35"/>
    </row>
    <row r="457" spans="5:8" s="24" customFormat="1" ht="24" customHeight="1" x14ac:dyDescent="0.15">
      <c r="E457" s="33"/>
      <c r="F457" s="34"/>
      <c r="G457" s="35"/>
      <c r="H457" s="35"/>
    </row>
    <row r="458" spans="5:8" s="24" customFormat="1" ht="24" customHeight="1" x14ac:dyDescent="0.15">
      <c r="E458" s="33"/>
      <c r="F458" s="34"/>
      <c r="G458" s="35"/>
      <c r="H458" s="35"/>
    </row>
    <row r="459" spans="5:8" s="24" customFormat="1" ht="24" customHeight="1" x14ac:dyDescent="0.15">
      <c r="E459" s="33"/>
      <c r="F459" s="34"/>
      <c r="G459" s="35"/>
      <c r="H459" s="35"/>
    </row>
    <row r="460" spans="5:8" s="24" customFormat="1" ht="24" customHeight="1" x14ac:dyDescent="0.15">
      <c r="E460" s="33"/>
      <c r="F460" s="34"/>
      <c r="G460" s="35"/>
      <c r="H460" s="35"/>
    </row>
    <row r="461" spans="5:8" s="24" customFormat="1" ht="24" customHeight="1" x14ac:dyDescent="0.15">
      <c r="E461" s="33"/>
      <c r="F461" s="34"/>
      <c r="G461" s="35"/>
      <c r="H461" s="35"/>
    </row>
    <row r="462" spans="5:8" s="24" customFormat="1" ht="24" customHeight="1" x14ac:dyDescent="0.15">
      <c r="E462" s="33"/>
      <c r="F462" s="34"/>
      <c r="G462" s="35"/>
      <c r="H462" s="35"/>
    </row>
    <row r="463" spans="5:8" s="24" customFormat="1" ht="24" customHeight="1" x14ac:dyDescent="0.15">
      <c r="E463" s="33"/>
      <c r="F463" s="34"/>
      <c r="G463" s="35"/>
      <c r="H463" s="35"/>
    </row>
    <row r="464" spans="5:8" s="24" customFormat="1" ht="24" customHeight="1" x14ac:dyDescent="0.15">
      <c r="E464" s="33"/>
      <c r="F464" s="34"/>
      <c r="G464" s="35"/>
      <c r="H464" s="35"/>
    </row>
    <row r="465" spans="5:8" s="24" customFormat="1" ht="24" customHeight="1" x14ac:dyDescent="0.15">
      <c r="E465" s="33"/>
      <c r="F465" s="34"/>
      <c r="G465" s="35"/>
      <c r="H465" s="35"/>
    </row>
    <row r="466" spans="5:8" s="24" customFormat="1" ht="24" customHeight="1" x14ac:dyDescent="0.15">
      <c r="E466" s="33"/>
      <c r="F466" s="34"/>
      <c r="G466" s="35"/>
      <c r="H466" s="35"/>
    </row>
    <row r="467" spans="5:8" s="24" customFormat="1" ht="24" customHeight="1" x14ac:dyDescent="0.15">
      <c r="E467" s="33"/>
      <c r="F467" s="34"/>
      <c r="G467" s="35"/>
      <c r="H467" s="35"/>
    </row>
    <row r="468" spans="5:8" s="24" customFormat="1" ht="24" customHeight="1" x14ac:dyDescent="0.15">
      <c r="E468" s="33"/>
      <c r="F468" s="34"/>
      <c r="G468" s="35"/>
      <c r="H468" s="35"/>
    </row>
    <row r="469" spans="5:8" s="24" customFormat="1" ht="24" customHeight="1" x14ac:dyDescent="0.15">
      <c r="E469" s="33"/>
      <c r="F469" s="34"/>
      <c r="G469" s="35"/>
      <c r="H469" s="35"/>
    </row>
    <row r="470" spans="5:8" s="24" customFormat="1" ht="24" customHeight="1" x14ac:dyDescent="0.15">
      <c r="E470" s="33"/>
      <c r="F470" s="34"/>
      <c r="G470" s="35"/>
      <c r="H470" s="35"/>
    </row>
    <row r="471" spans="5:8" s="24" customFormat="1" ht="24" customHeight="1" x14ac:dyDescent="0.15">
      <c r="E471" s="33"/>
      <c r="F471" s="34"/>
      <c r="G471" s="35"/>
      <c r="H471" s="35"/>
    </row>
    <row r="472" spans="5:8" s="24" customFormat="1" ht="24" customHeight="1" x14ac:dyDescent="0.15">
      <c r="E472" s="33"/>
      <c r="F472" s="34"/>
      <c r="G472" s="35"/>
      <c r="H472" s="35"/>
    </row>
    <row r="473" spans="5:8" s="24" customFormat="1" ht="24" customHeight="1" x14ac:dyDescent="0.15">
      <c r="E473" s="33"/>
      <c r="F473" s="34"/>
      <c r="G473" s="35"/>
      <c r="H473" s="35"/>
    </row>
    <row r="474" spans="5:8" s="24" customFormat="1" ht="24" customHeight="1" x14ac:dyDescent="0.15">
      <c r="E474" s="33"/>
      <c r="F474" s="34"/>
      <c r="G474" s="35"/>
      <c r="H474" s="35"/>
    </row>
    <row r="475" spans="5:8" s="24" customFormat="1" ht="24" customHeight="1" x14ac:dyDescent="0.15">
      <c r="E475" s="33"/>
      <c r="F475" s="34"/>
      <c r="G475" s="35"/>
      <c r="H475" s="35"/>
    </row>
    <row r="476" spans="5:8" s="24" customFormat="1" ht="24" customHeight="1" x14ac:dyDescent="0.15">
      <c r="E476" s="33"/>
      <c r="F476" s="34"/>
      <c r="G476" s="35"/>
      <c r="H476" s="35"/>
    </row>
    <row r="477" spans="5:8" s="24" customFormat="1" ht="24" customHeight="1" x14ac:dyDescent="0.15">
      <c r="E477" s="33"/>
      <c r="F477" s="34"/>
      <c r="G477" s="35"/>
      <c r="H477" s="35"/>
    </row>
    <row r="478" spans="5:8" s="24" customFormat="1" ht="24" customHeight="1" x14ac:dyDescent="0.15">
      <c r="E478" s="33"/>
      <c r="F478" s="34"/>
      <c r="G478" s="35"/>
      <c r="H478" s="35"/>
    </row>
    <row r="479" spans="5:8" s="24" customFormat="1" ht="24" customHeight="1" x14ac:dyDescent="0.15">
      <c r="E479" s="33"/>
      <c r="F479" s="34"/>
      <c r="G479" s="35"/>
      <c r="H479" s="35"/>
    </row>
    <row r="480" spans="5:8" s="24" customFormat="1" ht="24" customHeight="1" x14ac:dyDescent="0.15">
      <c r="E480" s="33"/>
      <c r="F480" s="34"/>
      <c r="G480" s="35"/>
      <c r="H480" s="35"/>
    </row>
    <row r="481" spans="5:8" s="24" customFormat="1" ht="24" customHeight="1" x14ac:dyDescent="0.15">
      <c r="E481" s="33"/>
      <c r="F481" s="34"/>
      <c r="G481" s="35"/>
      <c r="H481" s="35"/>
    </row>
    <row r="482" spans="5:8" s="24" customFormat="1" ht="24" customHeight="1" x14ac:dyDescent="0.15">
      <c r="E482" s="33"/>
      <c r="F482" s="34"/>
      <c r="G482" s="35"/>
      <c r="H482" s="35"/>
    </row>
    <row r="483" spans="5:8" s="24" customFormat="1" ht="24" customHeight="1" x14ac:dyDescent="0.15">
      <c r="E483" s="33"/>
      <c r="F483" s="34"/>
      <c r="G483" s="35"/>
      <c r="H483" s="35"/>
    </row>
    <row r="484" spans="5:8" s="24" customFormat="1" ht="24" customHeight="1" x14ac:dyDescent="0.15">
      <c r="E484" s="33"/>
      <c r="F484" s="34"/>
      <c r="G484" s="35"/>
      <c r="H484" s="35"/>
    </row>
    <row r="485" spans="5:8" s="24" customFormat="1" ht="24" customHeight="1" x14ac:dyDescent="0.15">
      <c r="E485" s="33"/>
      <c r="F485" s="34"/>
      <c r="G485" s="35"/>
      <c r="H485" s="35"/>
    </row>
    <row r="486" spans="5:8" s="24" customFormat="1" ht="24" customHeight="1" x14ac:dyDescent="0.15">
      <c r="E486" s="33"/>
      <c r="F486" s="34"/>
      <c r="G486" s="35"/>
      <c r="H486" s="35"/>
    </row>
    <row r="487" spans="5:8" s="24" customFormat="1" ht="24" customHeight="1" x14ac:dyDescent="0.15">
      <c r="E487" s="33"/>
      <c r="F487" s="34"/>
      <c r="G487" s="35"/>
      <c r="H487" s="35"/>
    </row>
    <row r="488" spans="5:8" s="24" customFormat="1" ht="24" customHeight="1" x14ac:dyDescent="0.15">
      <c r="E488" s="33"/>
      <c r="F488" s="34"/>
      <c r="G488" s="35"/>
      <c r="H488" s="35"/>
    </row>
    <row r="489" spans="5:8" s="24" customFormat="1" ht="24" customHeight="1" x14ac:dyDescent="0.15">
      <c r="E489" s="33"/>
      <c r="F489" s="34"/>
      <c r="G489" s="35"/>
      <c r="H489" s="35"/>
    </row>
    <row r="490" spans="5:8" s="24" customFormat="1" ht="24" customHeight="1" x14ac:dyDescent="0.15">
      <c r="E490" s="33"/>
      <c r="F490" s="34"/>
      <c r="G490" s="35"/>
      <c r="H490" s="35"/>
    </row>
    <row r="491" spans="5:8" s="24" customFormat="1" ht="24" customHeight="1" x14ac:dyDescent="0.15">
      <c r="E491" s="33"/>
      <c r="F491" s="34"/>
      <c r="G491" s="35"/>
      <c r="H491" s="35"/>
    </row>
    <row r="492" spans="5:8" s="24" customFormat="1" ht="24" customHeight="1" x14ac:dyDescent="0.15">
      <c r="E492" s="33"/>
      <c r="F492" s="34"/>
      <c r="G492" s="35"/>
      <c r="H492" s="35"/>
    </row>
    <row r="493" spans="5:8" s="24" customFormat="1" ht="24" customHeight="1" x14ac:dyDescent="0.15">
      <c r="E493" s="33"/>
      <c r="F493" s="34"/>
      <c r="G493" s="35"/>
      <c r="H493" s="35"/>
    </row>
    <row r="494" spans="5:8" s="24" customFormat="1" ht="24" customHeight="1" x14ac:dyDescent="0.15">
      <c r="E494" s="33"/>
      <c r="F494" s="34"/>
      <c r="G494" s="35"/>
      <c r="H494" s="35"/>
    </row>
    <row r="495" spans="5:8" s="24" customFormat="1" ht="24" customHeight="1" x14ac:dyDescent="0.15">
      <c r="E495" s="33"/>
      <c r="F495" s="34"/>
      <c r="G495" s="35"/>
      <c r="H495" s="35"/>
    </row>
    <row r="496" spans="5:8" s="24" customFormat="1" ht="24" customHeight="1" x14ac:dyDescent="0.15">
      <c r="E496" s="33"/>
      <c r="F496" s="34"/>
      <c r="G496" s="35"/>
      <c r="H496" s="35"/>
    </row>
    <row r="497" spans="5:8" s="24" customFormat="1" ht="24" customHeight="1" x14ac:dyDescent="0.15">
      <c r="E497" s="33"/>
      <c r="F497" s="34"/>
      <c r="G497" s="35"/>
      <c r="H497" s="35"/>
    </row>
    <row r="498" spans="5:8" s="24" customFormat="1" ht="24" customHeight="1" x14ac:dyDescent="0.15">
      <c r="E498" s="33"/>
      <c r="F498" s="34"/>
      <c r="G498" s="35"/>
      <c r="H498" s="35"/>
    </row>
    <row r="499" spans="5:8" s="24" customFormat="1" ht="24" customHeight="1" x14ac:dyDescent="0.15">
      <c r="E499" s="33"/>
      <c r="F499" s="34"/>
      <c r="G499" s="35"/>
      <c r="H499" s="35"/>
    </row>
    <row r="500" spans="5:8" s="24" customFormat="1" ht="24" customHeight="1" x14ac:dyDescent="0.15">
      <c r="E500" s="33"/>
      <c r="F500" s="34"/>
      <c r="G500" s="35"/>
      <c r="H500" s="35"/>
    </row>
    <row r="501" spans="5:8" s="24" customFormat="1" ht="24" customHeight="1" x14ac:dyDescent="0.15">
      <c r="E501" s="33"/>
      <c r="F501" s="34"/>
      <c r="G501" s="35"/>
      <c r="H501" s="35"/>
    </row>
    <row r="502" spans="5:8" s="24" customFormat="1" ht="24" customHeight="1" x14ac:dyDescent="0.15">
      <c r="E502" s="33"/>
      <c r="F502" s="34"/>
      <c r="G502" s="35"/>
      <c r="H502" s="35"/>
    </row>
    <row r="503" spans="5:8" s="24" customFormat="1" ht="24" customHeight="1" x14ac:dyDescent="0.15">
      <c r="E503" s="33"/>
      <c r="F503" s="34"/>
      <c r="G503" s="35"/>
      <c r="H503" s="35"/>
    </row>
    <row r="504" spans="5:8" s="24" customFormat="1" ht="24" customHeight="1" x14ac:dyDescent="0.15">
      <c r="E504" s="33"/>
      <c r="F504" s="34"/>
      <c r="G504" s="35"/>
      <c r="H504" s="35"/>
    </row>
    <row r="505" spans="5:8" s="24" customFormat="1" ht="24" customHeight="1" x14ac:dyDescent="0.15">
      <c r="E505" s="33"/>
      <c r="F505" s="34"/>
      <c r="G505" s="35"/>
      <c r="H505" s="35"/>
    </row>
    <row r="506" spans="5:8" s="24" customFormat="1" ht="24" customHeight="1" x14ac:dyDescent="0.15">
      <c r="E506" s="33"/>
      <c r="F506" s="34"/>
      <c r="G506" s="35"/>
      <c r="H506" s="35"/>
    </row>
    <row r="507" spans="5:8" s="24" customFormat="1" ht="24" customHeight="1" x14ac:dyDescent="0.15">
      <c r="E507" s="33"/>
      <c r="F507" s="34"/>
      <c r="G507" s="35"/>
      <c r="H507" s="35"/>
    </row>
    <row r="508" spans="5:8" s="24" customFormat="1" ht="24" customHeight="1" x14ac:dyDescent="0.15">
      <c r="E508" s="33"/>
      <c r="F508" s="34"/>
      <c r="G508" s="35"/>
      <c r="H508" s="35"/>
    </row>
    <row r="509" spans="5:8" s="24" customFormat="1" ht="24" customHeight="1" x14ac:dyDescent="0.15">
      <c r="E509" s="33"/>
      <c r="F509" s="34"/>
      <c r="G509" s="35"/>
      <c r="H509" s="35"/>
    </row>
    <row r="510" spans="5:8" s="24" customFormat="1" ht="24" customHeight="1" x14ac:dyDescent="0.15">
      <c r="E510" s="33"/>
      <c r="F510" s="34"/>
      <c r="G510" s="35"/>
      <c r="H510" s="35"/>
    </row>
    <row r="511" spans="5:8" s="24" customFormat="1" ht="24" customHeight="1" x14ac:dyDescent="0.15">
      <c r="E511" s="33"/>
      <c r="F511" s="34"/>
      <c r="G511" s="35"/>
      <c r="H511" s="35"/>
    </row>
    <row r="512" spans="5:8" s="24" customFormat="1" ht="24" customHeight="1" x14ac:dyDescent="0.15">
      <c r="E512" s="33"/>
      <c r="F512" s="34"/>
      <c r="G512" s="35"/>
      <c r="H512" s="35"/>
    </row>
    <row r="513" spans="5:8" s="24" customFormat="1" ht="24" customHeight="1" x14ac:dyDescent="0.15">
      <c r="E513" s="33"/>
      <c r="F513" s="34"/>
      <c r="G513" s="35"/>
      <c r="H513" s="35"/>
    </row>
    <row r="514" spans="5:8" s="24" customFormat="1" ht="24" customHeight="1" x14ac:dyDescent="0.15">
      <c r="E514" s="33"/>
      <c r="F514" s="34"/>
      <c r="G514" s="35"/>
      <c r="H514" s="35"/>
    </row>
    <row r="515" spans="5:8" s="24" customFormat="1" ht="24" customHeight="1" x14ac:dyDescent="0.15">
      <c r="E515" s="33"/>
      <c r="F515" s="34"/>
      <c r="G515" s="35"/>
      <c r="H515" s="35"/>
    </row>
    <row r="516" spans="5:8" s="24" customFormat="1" ht="24" customHeight="1" x14ac:dyDescent="0.15">
      <c r="E516" s="33"/>
      <c r="F516" s="34"/>
      <c r="G516" s="35"/>
      <c r="H516" s="35"/>
    </row>
    <row r="517" spans="5:8" s="24" customFormat="1" ht="24" customHeight="1" x14ac:dyDescent="0.15">
      <c r="E517" s="33"/>
      <c r="F517" s="34"/>
      <c r="G517" s="35"/>
      <c r="H517" s="35"/>
    </row>
    <row r="518" spans="5:8" s="24" customFormat="1" ht="24" customHeight="1" x14ac:dyDescent="0.15">
      <c r="E518" s="33"/>
      <c r="F518" s="34"/>
      <c r="G518" s="35"/>
      <c r="H518" s="35"/>
    </row>
    <row r="519" spans="5:8" s="24" customFormat="1" ht="24" customHeight="1" x14ac:dyDescent="0.15">
      <c r="E519" s="33"/>
      <c r="F519" s="34"/>
      <c r="G519" s="35"/>
      <c r="H519" s="35"/>
    </row>
    <row r="520" spans="5:8" s="24" customFormat="1" ht="24" customHeight="1" x14ac:dyDescent="0.15">
      <c r="E520" s="33"/>
      <c r="F520" s="34"/>
      <c r="G520" s="35"/>
      <c r="H520" s="35"/>
    </row>
    <row r="521" spans="5:8" s="24" customFormat="1" ht="24" customHeight="1" x14ac:dyDescent="0.15">
      <c r="E521" s="33"/>
      <c r="F521" s="34"/>
      <c r="G521" s="35"/>
      <c r="H521" s="35"/>
    </row>
    <row r="522" spans="5:8" s="24" customFormat="1" ht="24" customHeight="1" x14ac:dyDescent="0.15">
      <c r="E522" s="33"/>
      <c r="F522" s="34"/>
      <c r="G522" s="35"/>
      <c r="H522" s="35"/>
    </row>
    <row r="523" spans="5:8" s="24" customFormat="1" ht="24" customHeight="1" x14ac:dyDescent="0.15">
      <c r="E523" s="33"/>
      <c r="F523" s="34"/>
      <c r="G523" s="35"/>
      <c r="H523" s="35"/>
    </row>
    <row r="524" spans="5:8" s="24" customFormat="1" ht="24" customHeight="1" x14ac:dyDescent="0.15">
      <c r="E524" s="33"/>
      <c r="F524" s="34"/>
      <c r="G524" s="35"/>
      <c r="H524" s="35"/>
    </row>
    <row r="525" spans="5:8" s="24" customFormat="1" ht="24" customHeight="1" x14ac:dyDescent="0.15">
      <c r="E525" s="33"/>
      <c r="F525" s="34"/>
      <c r="G525" s="35"/>
      <c r="H525" s="35"/>
    </row>
    <row r="526" spans="5:8" s="24" customFormat="1" ht="24" customHeight="1" x14ac:dyDescent="0.15">
      <c r="E526" s="33"/>
      <c r="F526" s="34"/>
      <c r="G526" s="35"/>
      <c r="H526" s="35"/>
    </row>
    <row r="527" spans="5:8" s="24" customFormat="1" ht="24" customHeight="1" x14ac:dyDescent="0.15">
      <c r="E527" s="33"/>
      <c r="F527" s="34"/>
      <c r="G527" s="35"/>
      <c r="H527" s="35"/>
    </row>
    <row r="528" spans="5:8" s="24" customFormat="1" ht="24" customHeight="1" x14ac:dyDescent="0.15">
      <c r="E528" s="33"/>
      <c r="F528" s="34"/>
      <c r="G528" s="35"/>
      <c r="H528" s="35"/>
    </row>
    <row r="529" spans="5:8" s="24" customFormat="1" ht="24" customHeight="1" x14ac:dyDescent="0.15">
      <c r="E529" s="33"/>
      <c r="F529" s="34"/>
      <c r="G529" s="35"/>
      <c r="H529" s="35"/>
    </row>
    <row r="530" spans="5:8" s="24" customFormat="1" ht="24" customHeight="1" x14ac:dyDescent="0.15">
      <c r="E530" s="33"/>
      <c r="F530" s="34"/>
      <c r="G530" s="35"/>
      <c r="H530" s="35"/>
    </row>
    <row r="531" spans="5:8" s="24" customFormat="1" ht="24" customHeight="1" x14ac:dyDescent="0.15">
      <c r="E531" s="33"/>
      <c r="F531" s="34"/>
      <c r="G531" s="35"/>
      <c r="H531" s="35"/>
    </row>
    <row r="532" spans="5:8" s="24" customFormat="1" ht="24" customHeight="1" x14ac:dyDescent="0.15">
      <c r="E532" s="33"/>
      <c r="F532" s="34"/>
      <c r="G532" s="35"/>
      <c r="H532" s="35"/>
    </row>
    <row r="533" spans="5:8" s="24" customFormat="1" ht="24" customHeight="1" x14ac:dyDescent="0.15">
      <c r="E533" s="33"/>
      <c r="F533" s="34"/>
      <c r="G533" s="35"/>
      <c r="H533" s="35"/>
    </row>
    <row r="534" spans="5:8" s="24" customFormat="1" ht="24" customHeight="1" x14ac:dyDescent="0.15">
      <c r="E534" s="33"/>
      <c r="F534" s="34"/>
      <c r="G534" s="35"/>
      <c r="H534" s="35"/>
    </row>
    <row r="535" spans="5:8" s="24" customFormat="1" ht="24" customHeight="1" x14ac:dyDescent="0.15">
      <c r="E535" s="33"/>
      <c r="F535" s="34"/>
      <c r="G535" s="35"/>
      <c r="H535" s="35"/>
    </row>
    <row r="536" spans="5:8" s="24" customFormat="1" ht="24" customHeight="1" x14ac:dyDescent="0.15">
      <c r="E536" s="33"/>
      <c r="F536" s="34"/>
      <c r="G536" s="35"/>
      <c r="H536" s="35"/>
    </row>
    <row r="537" spans="5:8" s="24" customFormat="1" ht="24" customHeight="1" x14ac:dyDescent="0.15">
      <c r="E537" s="33"/>
      <c r="F537" s="34"/>
      <c r="G537" s="35"/>
      <c r="H537" s="35"/>
    </row>
    <row r="538" spans="5:8" s="24" customFormat="1" ht="24" customHeight="1" x14ac:dyDescent="0.15">
      <c r="E538" s="33"/>
      <c r="F538" s="34"/>
      <c r="G538" s="35"/>
      <c r="H538" s="35"/>
    </row>
    <row r="539" spans="5:8" s="24" customFormat="1" ht="24" customHeight="1" x14ac:dyDescent="0.15">
      <c r="E539" s="33"/>
      <c r="F539" s="34"/>
      <c r="G539" s="35"/>
      <c r="H539" s="35"/>
    </row>
    <row r="540" spans="5:8" s="24" customFormat="1" ht="24" customHeight="1" x14ac:dyDescent="0.15">
      <c r="E540" s="33"/>
      <c r="F540" s="34"/>
      <c r="G540" s="35"/>
      <c r="H540" s="35"/>
    </row>
    <row r="541" spans="5:8" s="24" customFormat="1" ht="24" customHeight="1" x14ac:dyDescent="0.15">
      <c r="E541" s="33"/>
      <c r="F541" s="34"/>
      <c r="G541" s="35"/>
      <c r="H541" s="35"/>
    </row>
    <row r="542" spans="5:8" s="24" customFormat="1" ht="24" customHeight="1" x14ac:dyDescent="0.15">
      <c r="E542" s="33"/>
      <c r="F542" s="34"/>
      <c r="G542" s="35"/>
      <c r="H542" s="35"/>
    </row>
    <row r="543" spans="5:8" s="24" customFormat="1" ht="24" customHeight="1" x14ac:dyDescent="0.15">
      <c r="E543" s="33"/>
      <c r="F543" s="34"/>
      <c r="G543" s="35"/>
      <c r="H543" s="35"/>
    </row>
    <row r="544" spans="5:8" s="24" customFormat="1" ht="24" customHeight="1" x14ac:dyDescent="0.15">
      <c r="E544" s="33"/>
      <c r="F544" s="34"/>
      <c r="G544" s="35"/>
      <c r="H544" s="35"/>
    </row>
    <row r="545" spans="5:8" s="24" customFormat="1" ht="24" customHeight="1" x14ac:dyDescent="0.15">
      <c r="E545" s="33"/>
      <c r="F545" s="34"/>
      <c r="G545" s="35"/>
      <c r="H545" s="35"/>
    </row>
    <row r="546" spans="5:8" s="24" customFormat="1" ht="24" customHeight="1" x14ac:dyDescent="0.15">
      <c r="E546" s="33"/>
      <c r="F546" s="34"/>
      <c r="G546" s="35"/>
      <c r="H546" s="35"/>
    </row>
    <row r="547" spans="5:8" s="24" customFormat="1" ht="24" customHeight="1" x14ac:dyDescent="0.15">
      <c r="E547" s="33"/>
      <c r="F547" s="34"/>
      <c r="G547" s="35"/>
      <c r="H547" s="35"/>
    </row>
    <row r="548" spans="5:8" s="24" customFormat="1" ht="24" customHeight="1" x14ac:dyDescent="0.15">
      <c r="E548" s="33"/>
      <c r="F548" s="34"/>
      <c r="G548" s="35"/>
      <c r="H548" s="35"/>
    </row>
    <row r="549" spans="5:8" s="24" customFormat="1" ht="24" customHeight="1" x14ac:dyDescent="0.15">
      <c r="E549" s="33"/>
      <c r="F549" s="34"/>
      <c r="G549" s="35"/>
      <c r="H549" s="35"/>
    </row>
    <row r="550" spans="5:8" s="24" customFormat="1" ht="24" customHeight="1" x14ac:dyDescent="0.15">
      <c r="E550" s="33"/>
      <c r="F550" s="34"/>
      <c r="G550" s="35"/>
      <c r="H550" s="35"/>
    </row>
    <row r="551" spans="5:8" s="24" customFormat="1" ht="24" customHeight="1" x14ac:dyDescent="0.15">
      <c r="E551" s="33"/>
      <c r="F551" s="34"/>
      <c r="G551" s="35"/>
      <c r="H551" s="35"/>
    </row>
    <row r="552" spans="5:8" s="24" customFormat="1" ht="24" customHeight="1" x14ac:dyDescent="0.15">
      <c r="E552" s="33"/>
      <c r="F552" s="34"/>
      <c r="G552" s="35"/>
      <c r="H552" s="35"/>
    </row>
    <row r="553" spans="5:8" s="24" customFormat="1" ht="24" customHeight="1" x14ac:dyDescent="0.15">
      <c r="E553" s="33"/>
      <c r="F553" s="34"/>
      <c r="G553" s="35"/>
      <c r="H553" s="35"/>
    </row>
    <row r="554" spans="5:8" s="24" customFormat="1" ht="24" customHeight="1" x14ac:dyDescent="0.15">
      <c r="E554" s="33"/>
      <c r="F554" s="34"/>
      <c r="G554" s="35"/>
      <c r="H554" s="35"/>
    </row>
    <row r="555" spans="5:8" s="24" customFormat="1" ht="24" customHeight="1" x14ac:dyDescent="0.15">
      <c r="E555" s="33"/>
      <c r="F555" s="34"/>
      <c r="G555" s="35"/>
      <c r="H555" s="35"/>
    </row>
    <row r="556" spans="5:8" s="24" customFormat="1" ht="24" customHeight="1" x14ac:dyDescent="0.15">
      <c r="E556" s="33"/>
      <c r="F556" s="34"/>
      <c r="G556" s="35"/>
      <c r="H556" s="35"/>
    </row>
    <row r="557" spans="5:8" s="24" customFormat="1" ht="24" customHeight="1" x14ac:dyDescent="0.15">
      <c r="E557" s="33"/>
      <c r="F557" s="34"/>
      <c r="G557" s="35"/>
      <c r="H557" s="35"/>
    </row>
    <row r="558" spans="5:8" s="24" customFormat="1" ht="24" customHeight="1" x14ac:dyDescent="0.15">
      <c r="E558" s="33"/>
      <c r="F558" s="34"/>
      <c r="G558" s="35"/>
      <c r="H558" s="35"/>
    </row>
    <row r="559" spans="5:8" s="24" customFormat="1" ht="24" customHeight="1" x14ac:dyDescent="0.15">
      <c r="E559" s="33"/>
      <c r="F559" s="34"/>
      <c r="G559" s="35"/>
      <c r="H559" s="35"/>
    </row>
    <row r="560" spans="5:8" s="24" customFormat="1" ht="24" customHeight="1" x14ac:dyDescent="0.15">
      <c r="E560" s="33"/>
      <c r="F560" s="34"/>
      <c r="G560" s="35"/>
      <c r="H560" s="35"/>
    </row>
    <row r="561" spans="5:8" s="24" customFormat="1" ht="24" customHeight="1" x14ac:dyDescent="0.15">
      <c r="E561" s="33"/>
      <c r="F561" s="34"/>
      <c r="G561" s="35"/>
      <c r="H561" s="35"/>
    </row>
    <row r="562" spans="5:8" s="24" customFormat="1" ht="24" customHeight="1" x14ac:dyDescent="0.15">
      <c r="E562" s="33"/>
      <c r="F562" s="34"/>
      <c r="G562" s="35"/>
      <c r="H562" s="35"/>
    </row>
    <row r="563" spans="5:8" s="24" customFormat="1" ht="24" customHeight="1" x14ac:dyDescent="0.15">
      <c r="E563" s="33"/>
      <c r="F563" s="34"/>
      <c r="G563" s="35"/>
      <c r="H563" s="35"/>
    </row>
    <row r="564" spans="5:8" s="24" customFormat="1" ht="24" customHeight="1" x14ac:dyDescent="0.15">
      <c r="E564" s="33"/>
      <c r="F564" s="34"/>
      <c r="G564" s="35"/>
      <c r="H564" s="35"/>
    </row>
    <row r="565" spans="5:8" s="24" customFormat="1" ht="24" customHeight="1" x14ac:dyDescent="0.15">
      <c r="E565" s="33"/>
      <c r="F565" s="34"/>
      <c r="G565" s="35"/>
      <c r="H565" s="35"/>
    </row>
    <row r="566" spans="5:8" s="24" customFormat="1" ht="24" customHeight="1" x14ac:dyDescent="0.15">
      <c r="E566" s="33"/>
      <c r="F566" s="34"/>
      <c r="G566" s="35"/>
      <c r="H566" s="35"/>
    </row>
    <row r="567" spans="5:8" s="24" customFormat="1" ht="24" customHeight="1" x14ac:dyDescent="0.15">
      <c r="E567" s="33"/>
      <c r="F567" s="34"/>
      <c r="G567" s="35"/>
      <c r="H567" s="35"/>
    </row>
    <row r="568" spans="5:8" s="24" customFormat="1" ht="24" customHeight="1" x14ac:dyDescent="0.15">
      <c r="E568" s="33"/>
      <c r="F568" s="34"/>
      <c r="G568" s="35"/>
      <c r="H568" s="35"/>
    </row>
    <row r="569" spans="5:8" s="24" customFormat="1" ht="24" customHeight="1" x14ac:dyDescent="0.15">
      <c r="E569" s="33"/>
      <c r="F569" s="34"/>
      <c r="G569" s="35"/>
      <c r="H569" s="35"/>
    </row>
    <row r="570" spans="5:8" s="24" customFormat="1" ht="24" customHeight="1" x14ac:dyDescent="0.15">
      <c r="E570" s="33"/>
      <c r="F570" s="34"/>
      <c r="G570" s="35"/>
      <c r="H570" s="35"/>
    </row>
  </sheetData>
  <phoneticPr fontId="5"/>
  <printOptions horizontalCentered="1" verticalCentered="1"/>
  <pageMargins left="0.39370078740157483" right="0.39370078740157483" top="0.59055118110236227" bottom="0.43307086614173229" header="0.70866141732283472" footer="0.3937007874015748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S255"/>
  <sheetViews>
    <sheetView showGridLines="0" showZeros="0" view="pageBreakPreview" topLeftCell="A8" zoomScaleNormal="80" zoomScaleSheetLayoutView="100" workbookViewId="0">
      <selection activeCell="H88" sqref="H88"/>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9.6640625" style="8" bestFit="1" customWidth="1"/>
    <col min="13" max="13" width="9.5" style="8" customWidth="1"/>
    <col min="14" max="14" width="16.5" style="8" customWidth="1"/>
    <col min="15" max="15" width="9.5" style="8" bestFit="1" customWidth="1"/>
    <col min="16" max="18" width="16.5" style="8" customWidth="1"/>
    <col min="19" max="19" width="17.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IF(H8=H88,"OK","NG")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建築鑑!B16</f>
        <v>Ⅰ</v>
      </c>
      <c r="C12" s="28" t="str">
        <f>建築鑑!C16</f>
        <v>防災棟</v>
      </c>
      <c r="D12" s="28" t="s">
        <v>137</v>
      </c>
      <c r="E12" s="29"/>
      <c r="F12" s="27"/>
      <c r="G12" s="30"/>
      <c r="H12" s="30" t="str">
        <f>IF(E12="","",ROUNDDOWN(E12*G12,0))</f>
        <v/>
      </c>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t="str">
        <f>IF(E14="","",ROUNDDOWN(E14*G14,0))</f>
        <v/>
      </c>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28" t="s">
        <v>44</v>
      </c>
      <c r="D16" s="28"/>
      <c r="E16" s="29">
        <v>1</v>
      </c>
      <c r="F16" s="27" t="s">
        <v>30</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45</v>
      </c>
      <c r="D18" s="28"/>
      <c r="E18" s="29">
        <v>1</v>
      </c>
      <c r="F18" s="27" t="s">
        <v>30</v>
      </c>
      <c r="G18" s="30"/>
      <c r="H18" s="30"/>
      <c r="I18" s="28"/>
      <c r="K18" s="31"/>
      <c r="L18" s="31"/>
      <c r="M18" s="31"/>
      <c r="N18" s="31"/>
      <c r="O18" s="31"/>
      <c r="P18" s="31"/>
      <c r="Q18" s="31">
        <f t="shared" ref="Q18" si="6">IF(P18="",MIN(L18,N18),P18)</f>
        <v>0</v>
      </c>
      <c r="R18" s="32"/>
      <c r="S18" s="31" t="str">
        <f t="shared" ref="S18" si="7">IF(R18&lt;&gt;"",ROUND(Q18*R18,IF(Q18*R18&lt;100,0,IF(Q18*R18&lt;10000,-1,-LOG10(Q18*R18)+2))),"")</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74</v>
      </c>
      <c r="D20" s="28"/>
      <c r="E20" s="29">
        <v>1</v>
      </c>
      <c r="F20" s="27" t="s">
        <v>30</v>
      </c>
      <c r="G20" s="30"/>
      <c r="H20" s="30"/>
      <c r="I20" s="28"/>
      <c r="K20" s="31"/>
      <c r="L20" s="31"/>
      <c r="M20" s="31"/>
      <c r="N20" s="31"/>
      <c r="O20" s="31"/>
      <c r="P20" s="31"/>
      <c r="Q20" s="31">
        <f t="shared" ref="Q20" si="8">IF(P20="",MIN(L20,N20),P20)</f>
        <v>0</v>
      </c>
      <c r="R20" s="32"/>
      <c r="S20" s="31" t="str">
        <f t="shared" ref="S20" si="9">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4</v>
      </c>
      <c r="C22" s="28" t="s">
        <v>57</v>
      </c>
      <c r="D22" s="28"/>
      <c r="E22" s="29">
        <v>1</v>
      </c>
      <c r="F22" s="27" t="s">
        <v>30</v>
      </c>
      <c r="G22" s="30"/>
      <c r="H22" s="30"/>
      <c r="I22" s="28"/>
      <c r="K22" s="31"/>
      <c r="L22" s="31"/>
      <c r="M22" s="31"/>
      <c r="N22" s="31"/>
      <c r="O22" s="31"/>
      <c r="P22" s="31"/>
      <c r="Q22" s="31">
        <f t="shared" ref="Q22" si="10">IF(P22="",MIN(L22,N22),P22)</f>
        <v>0</v>
      </c>
      <c r="R22" s="32"/>
      <c r="S22" s="31" t="str">
        <f t="shared" ref="S22" si="11">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v>5</v>
      </c>
      <c r="C24" s="28" t="s">
        <v>58</v>
      </c>
      <c r="D24" s="28"/>
      <c r="E24" s="29">
        <v>1</v>
      </c>
      <c r="F24" s="27" t="s">
        <v>30</v>
      </c>
      <c r="G24" s="30"/>
      <c r="H24" s="30"/>
      <c r="I24" s="28"/>
      <c r="K24" s="31"/>
      <c r="L24" s="31"/>
      <c r="M24" s="31"/>
      <c r="N24" s="31"/>
      <c r="O24" s="31"/>
      <c r="P24" s="31"/>
      <c r="Q24" s="31">
        <f t="shared" ref="Q24" si="12">IF(P24="",MIN(L24,N24),P24)</f>
        <v>0</v>
      </c>
      <c r="R24" s="32"/>
      <c r="S24" s="31" t="str">
        <f t="shared" ref="S24" si="13">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v>6</v>
      </c>
      <c r="C26" s="28" t="s">
        <v>59</v>
      </c>
      <c r="D26" s="28"/>
      <c r="E26" s="29">
        <v>1</v>
      </c>
      <c r="F26" s="27" t="s">
        <v>30</v>
      </c>
      <c r="G26" s="30"/>
      <c r="H26" s="30"/>
      <c r="I26" s="28"/>
      <c r="K26" s="31"/>
      <c r="L26" s="31"/>
      <c r="M26" s="31"/>
      <c r="N26" s="31"/>
      <c r="O26" s="31"/>
      <c r="P26" s="31"/>
      <c r="Q26" s="31">
        <f t="shared" ref="Q26" si="14">IF(P26="",MIN(L26,N26),P26)</f>
        <v>0</v>
      </c>
      <c r="R26" s="32"/>
      <c r="S26" s="31" t="str">
        <f>IF(R26&lt;&gt;"",ROUND(Q26*R26,IF(Q26*R26&lt;100,0,IF(Q26*R26&lt;10000,-1,-LOG10(Q26*R26)+3))),"")</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v>7</v>
      </c>
      <c r="C28" s="28" t="s">
        <v>60</v>
      </c>
      <c r="D28" s="28"/>
      <c r="E28" s="29">
        <v>1</v>
      </c>
      <c r="F28" s="27" t="s">
        <v>56</v>
      </c>
      <c r="G28" s="30"/>
      <c r="H28" s="30"/>
      <c r="I28" s="28"/>
      <c r="K28" s="31"/>
      <c r="L28" s="31"/>
      <c r="M28" s="31"/>
      <c r="N28" s="31"/>
      <c r="O28" s="31"/>
      <c r="P28" s="31"/>
      <c r="Q28" s="31">
        <f t="shared" ref="Q28" si="15">IF(P28="",MIN(L28,N28),P28)</f>
        <v>0</v>
      </c>
      <c r="R28" s="32"/>
      <c r="S28" s="31" t="str">
        <f t="shared" ref="S28" si="16">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v>8</v>
      </c>
      <c r="C30" s="28" t="s">
        <v>76</v>
      </c>
      <c r="D30" s="28"/>
      <c r="E30" s="29">
        <v>1</v>
      </c>
      <c r="F30" s="27" t="s">
        <v>56</v>
      </c>
      <c r="G30" s="30"/>
      <c r="H30" s="30"/>
      <c r="I30" s="28"/>
      <c r="K30" s="31"/>
      <c r="L30" s="31"/>
      <c r="M30" s="31"/>
      <c r="N30" s="31"/>
      <c r="O30" s="31"/>
      <c r="P30" s="31"/>
      <c r="Q30" s="31">
        <f t="shared" ref="Q30" si="17">IF(P30="",MIN(L30,N30),P30)</f>
        <v>0</v>
      </c>
      <c r="R30" s="32"/>
      <c r="S30" s="31" t="str">
        <f t="shared" ref="S30" si="18">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v>9</v>
      </c>
      <c r="C32" s="28" t="s">
        <v>46</v>
      </c>
      <c r="D32" s="28"/>
      <c r="E32" s="29">
        <v>1</v>
      </c>
      <c r="F32" s="27" t="s">
        <v>56</v>
      </c>
      <c r="G32" s="30"/>
      <c r="H32" s="30"/>
      <c r="I32" s="28"/>
      <c r="K32" s="31"/>
      <c r="L32" s="31"/>
      <c r="M32" s="31"/>
      <c r="N32" s="31"/>
      <c r="O32" s="31"/>
      <c r="P32" s="31"/>
      <c r="Q32" s="31">
        <f t="shared" ref="Q32" si="19">IF(P32="",MIN(L32,N32),P32)</f>
        <v>0</v>
      </c>
      <c r="R32" s="32"/>
      <c r="S32" s="31" t="str">
        <f t="shared" ref="S32" si="20">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v>10</v>
      </c>
      <c r="C34" s="28" t="s">
        <v>47</v>
      </c>
      <c r="D34" s="28"/>
      <c r="E34" s="29">
        <v>1</v>
      </c>
      <c r="F34" s="27" t="s">
        <v>56</v>
      </c>
      <c r="G34" s="30"/>
      <c r="H34" s="30"/>
      <c r="I34" s="28"/>
      <c r="K34" s="31"/>
      <c r="L34" s="31"/>
      <c r="M34" s="31"/>
      <c r="N34" s="31"/>
      <c r="O34" s="31"/>
      <c r="P34" s="31"/>
      <c r="Q34" s="31">
        <f t="shared" ref="Q34" si="21">IF(P34="",MIN(L34,N34),P34)</f>
        <v>0</v>
      </c>
      <c r="R34" s="32"/>
      <c r="S34" s="31" t="str">
        <f t="shared" ref="S34" si="22">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v>11</v>
      </c>
      <c r="C36" s="28" t="s">
        <v>48</v>
      </c>
      <c r="D36" s="28"/>
      <c r="E36" s="29">
        <v>1</v>
      </c>
      <c r="F36" s="27" t="s">
        <v>56</v>
      </c>
      <c r="G36" s="30"/>
      <c r="H36" s="30"/>
      <c r="I36" s="28"/>
      <c r="K36" s="31"/>
      <c r="L36" s="31"/>
      <c r="M36" s="31"/>
      <c r="N36" s="31"/>
      <c r="O36" s="31"/>
      <c r="P36" s="31"/>
      <c r="Q36" s="31">
        <f t="shared" ref="Q36" si="23">IF(P36="",MIN(L36,N36),P36)</f>
        <v>0</v>
      </c>
      <c r="R36" s="32"/>
      <c r="S36" s="31" t="str">
        <f t="shared" ref="S36" si="24">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v>12</v>
      </c>
      <c r="C38" s="28" t="s">
        <v>49</v>
      </c>
      <c r="D38" s="28"/>
      <c r="E38" s="29">
        <v>1</v>
      </c>
      <c r="F38" s="27" t="s">
        <v>56</v>
      </c>
      <c r="G38" s="30"/>
      <c r="H38" s="30"/>
      <c r="I38" s="28"/>
      <c r="K38" s="31"/>
      <c r="L38" s="31"/>
      <c r="M38" s="31"/>
      <c r="N38" s="31"/>
      <c r="O38" s="31"/>
      <c r="P38" s="31"/>
      <c r="Q38" s="31">
        <f t="shared" ref="Q38" si="25">IF(P38="",MIN(L38,N38),P38)</f>
        <v>0</v>
      </c>
      <c r="R38" s="32"/>
      <c r="S38" s="31" t="str">
        <f t="shared" ref="S38" si="26">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v>13</v>
      </c>
      <c r="C40" s="28" t="s">
        <v>50</v>
      </c>
      <c r="D40" s="28"/>
      <c r="E40" s="29">
        <v>1</v>
      </c>
      <c r="F40" s="27" t="s">
        <v>56</v>
      </c>
      <c r="G40" s="30"/>
      <c r="H40" s="30"/>
      <c r="I40" s="28"/>
      <c r="K40" s="31"/>
      <c r="L40" s="31"/>
      <c r="M40" s="31"/>
      <c r="N40" s="31"/>
      <c r="O40" s="31"/>
      <c r="P40" s="31"/>
      <c r="Q40" s="31">
        <f t="shared" ref="Q40" si="27">IF(P40="",MIN(L40,N40),P40)</f>
        <v>0</v>
      </c>
      <c r="R40" s="32"/>
      <c r="S40" s="31" t="str">
        <f t="shared" ref="S40" si="28">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v>14</v>
      </c>
      <c r="C42" s="28" t="s">
        <v>51</v>
      </c>
      <c r="D42" s="28"/>
      <c r="E42" s="29">
        <v>1</v>
      </c>
      <c r="F42" s="27" t="s">
        <v>56</v>
      </c>
      <c r="G42" s="30"/>
      <c r="H42" s="30"/>
      <c r="I42" s="28"/>
      <c r="K42" s="31"/>
      <c r="L42" s="31"/>
      <c r="M42" s="31"/>
      <c r="N42" s="31"/>
      <c r="O42" s="31"/>
      <c r="P42" s="31"/>
      <c r="Q42" s="31">
        <f t="shared" ref="Q42" si="29">IF(P42="",MIN(L42,N42),P42)</f>
        <v>0</v>
      </c>
      <c r="R42" s="32"/>
      <c r="S42" s="31" t="str">
        <f t="shared" ref="S42" si="30">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v>15</v>
      </c>
      <c r="C44" s="28" t="s">
        <v>52</v>
      </c>
      <c r="D44" s="28"/>
      <c r="E44" s="29">
        <v>1</v>
      </c>
      <c r="F44" s="27" t="s">
        <v>56</v>
      </c>
      <c r="G44" s="30"/>
      <c r="H44" s="30"/>
      <c r="I44" s="28"/>
      <c r="K44" s="31"/>
      <c r="L44" s="31"/>
      <c r="M44" s="31"/>
      <c r="N44" s="31"/>
      <c r="O44" s="31"/>
      <c r="P44" s="31"/>
      <c r="Q44" s="31">
        <f t="shared" ref="Q44" si="31">IF(P44="",MIN(L44,N44),P44)</f>
        <v>0</v>
      </c>
      <c r="R44" s="32"/>
      <c r="S44" s="31" t="str">
        <f t="shared" ref="S44" si="32">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v>16</v>
      </c>
      <c r="C46" s="28" t="s">
        <v>53</v>
      </c>
      <c r="D46" s="28"/>
      <c r="E46" s="29">
        <v>1</v>
      </c>
      <c r="F46" s="27" t="s">
        <v>56</v>
      </c>
      <c r="G46" s="30"/>
      <c r="H46" s="30"/>
      <c r="I46" s="28"/>
      <c r="K46" s="31"/>
      <c r="L46" s="31"/>
      <c r="M46" s="31"/>
      <c r="N46" s="31"/>
      <c r="O46" s="31"/>
      <c r="P46" s="31"/>
      <c r="Q46" s="31">
        <f t="shared" ref="Q46" si="33">IF(P46="",MIN(L46,N46),P46)</f>
        <v>0</v>
      </c>
      <c r="R46" s="32"/>
      <c r="S46" s="31" t="str">
        <f t="shared" ref="S46" si="34">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v>17</v>
      </c>
      <c r="C48" s="28" t="s">
        <v>54</v>
      </c>
      <c r="D48" s="28"/>
      <c r="E48" s="29">
        <v>1</v>
      </c>
      <c r="F48" s="27" t="s">
        <v>56</v>
      </c>
      <c r="G48" s="30"/>
      <c r="H48" s="30"/>
      <c r="I48" s="28"/>
      <c r="K48" s="31"/>
      <c r="L48" s="31"/>
      <c r="M48" s="31"/>
      <c r="N48" s="31"/>
      <c r="O48" s="31"/>
      <c r="P48" s="31"/>
      <c r="Q48" s="31">
        <f t="shared" ref="Q48" si="35">IF(P48="",MIN(L48,N48),P48)</f>
        <v>0</v>
      </c>
      <c r="R48" s="32"/>
      <c r="S48" s="31" t="str">
        <f t="shared" ref="S48" si="36">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v>18</v>
      </c>
      <c r="C50" s="28" t="s">
        <v>55</v>
      </c>
      <c r="D50" s="28"/>
      <c r="E50" s="29">
        <v>1</v>
      </c>
      <c r="F50" s="27" t="s">
        <v>56</v>
      </c>
      <c r="G50" s="30"/>
      <c r="H50" s="30"/>
      <c r="I50" s="28"/>
      <c r="K50" s="31"/>
      <c r="L50" s="31"/>
      <c r="M50" s="31"/>
      <c r="N50" s="31"/>
      <c r="O50" s="31"/>
      <c r="P50" s="31"/>
      <c r="Q50" s="31">
        <f t="shared" ref="Q50" si="37">IF(P50="",MIN(L50,N50),P50)</f>
        <v>0</v>
      </c>
      <c r="R50" s="32"/>
      <c r="S50" s="31" t="str">
        <f t="shared" ref="S50" si="38">IF(R50&lt;&gt;"",ROUND(Q50*R50,IF(Q50*R50&lt;100,0,IF(Q50*R50&lt;10000,-1,-LOG10(Q50*R50)+2))),"")</f>
        <v/>
      </c>
    </row>
    <row r="51" spans="2:19" s="24" customFormat="1" ht="12" customHeight="1" x14ac:dyDescent="0.15">
      <c r="B51" s="20"/>
      <c r="C51" s="21"/>
      <c r="D51" s="21"/>
      <c r="E51" s="22"/>
      <c r="F51" s="20"/>
      <c r="G51" s="23"/>
      <c r="H51" s="23"/>
      <c r="I51" s="21"/>
      <c r="K51" s="25"/>
      <c r="L51" s="25"/>
      <c r="M51" s="25"/>
      <c r="N51" s="25"/>
      <c r="O51" s="25"/>
      <c r="P51" s="25"/>
      <c r="Q51" s="25"/>
      <c r="R51" s="26"/>
      <c r="S51" s="25"/>
    </row>
    <row r="52" spans="2:19" s="24" customFormat="1" ht="12" customHeight="1" x14ac:dyDescent="0.15">
      <c r="B52" s="27">
        <v>19</v>
      </c>
      <c r="C52" s="28" t="s">
        <v>77</v>
      </c>
      <c r="D52" s="28"/>
      <c r="E52" s="29">
        <v>1</v>
      </c>
      <c r="F52" s="27" t="s">
        <v>56</v>
      </c>
      <c r="G52" s="30"/>
      <c r="H52" s="30"/>
      <c r="I52" s="28"/>
      <c r="K52" s="31"/>
      <c r="L52" s="31">
        <f>SUM(H15:H51)</f>
        <v>0</v>
      </c>
      <c r="M52" s="31"/>
      <c r="N52" s="31"/>
      <c r="O52" s="31"/>
      <c r="P52" s="31"/>
      <c r="Q52" s="31">
        <f t="shared" ref="Q52" si="39">IF(P52="",MIN(L52,N52),P52)</f>
        <v>0</v>
      </c>
      <c r="R52" s="32">
        <v>0.05</v>
      </c>
      <c r="S52" s="31">
        <f t="shared" ref="S52" si="40">IF(R52&lt;&gt;"",ROUND(Q52*R52,IF(Q52*R52&lt;100,0,IF(Q52*R52&lt;10000,-1,-LOG10(Q52*R52)+2))),"")</f>
        <v>0</v>
      </c>
    </row>
    <row r="53" spans="2:19" s="24" customFormat="1" ht="12" customHeight="1" x14ac:dyDescent="0.15">
      <c r="B53" s="20"/>
      <c r="C53" s="21"/>
      <c r="D53" s="21"/>
      <c r="E53" s="22"/>
      <c r="F53" s="20"/>
      <c r="G53" s="23"/>
      <c r="H53" s="23"/>
      <c r="I53" s="21"/>
      <c r="K53" s="25"/>
      <c r="L53" s="25"/>
      <c r="M53" s="25"/>
      <c r="N53" s="25"/>
      <c r="O53" s="25"/>
      <c r="P53" s="25"/>
      <c r="Q53" s="25"/>
      <c r="R53" s="26"/>
      <c r="S53" s="25"/>
    </row>
    <row r="54" spans="2:19" s="24" customFormat="1" ht="12" customHeight="1" x14ac:dyDescent="0.15">
      <c r="B54" s="27">
        <v>20</v>
      </c>
      <c r="C54" s="28" t="s">
        <v>87</v>
      </c>
      <c r="D54" s="28"/>
      <c r="E54" s="29">
        <v>1</v>
      </c>
      <c r="F54" s="27" t="s">
        <v>56</v>
      </c>
      <c r="G54" s="30"/>
      <c r="H54" s="30"/>
      <c r="I54" s="28"/>
      <c r="K54" s="31"/>
      <c r="L54" s="31"/>
      <c r="M54" s="31"/>
      <c r="N54" s="31"/>
      <c r="O54" s="31"/>
      <c r="P54" s="31"/>
      <c r="Q54" s="31">
        <f t="shared" ref="Q54" si="41">IF(P54="",MIN(L54,N54),P54)</f>
        <v>0</v>
      </c>
      <c r="R54" s="32"/>
      <c r="S54" s="31" t="str">
        <f t="shared" ref="S54" si="42">IF(R54&lt;&gt;"",ROUND(Q54*R54,IF(Q54*R54&lt;100,0,IF(Q54*R54&lt;10000,-1,-LOG10(Q54*R54)+2))),"")</f>
        <v/>
      </c>
    </row>
    <row r="55" spans="2:19" s="24" customFormat="1" ht="12" customHeight="1" x14ac:dyDescent="0.15">
      <c r="B55" s="20"/>
      <c r="C55" s="21"/>
      <c r="D55" s="21"/>
      <c r="E55" s="22"/>
      <c r="F55" s="20"/>
      <c r="G55" s="23"/>
      <c r="H55" s="23"/>
      <c r="I55" s="21"/>
      <c r="K55" s="25"/>
      <c r="L55" s="25"/>
      <c r="M55" s="25"/>
      <c r="N55" s="25"/>
      <c r="O55" s="25"/>
      <c r="P55" s="25"/>
      <c r="Q55" s="25"/>
      <c r="R55" s="26"/>
      <c r="S55" s="25"/>
    </row>
    <row r="56" spans="2:19" s="24" customFormat="1" ht="12" customHeight="1" x14ac:dyDescent="0.15">
      <c r="B56" s="27"/>
      <c r="C56" s="28"/>
      <c r="D56" s="28"/>
      <c r="E56" s="29"/>
      <c r="F56" s="27"/>
      <c r="G56" s="30"/>
      <c r="H56" s="30"/>
      <c r="I56" s="28"/>
      <c r="K56" s="31"/>
      <c r="L56" s="31"/>
      <c r="M56" s="31"/>
      <c r="N56" s="31"/>
      <c r="O56" s="31"/>
      <c r="P56" s="31"/>
      <c r="Q56" s="31">
        <f t="shared" ref="Q56" si="43">IF(P56="",MIN(L56,N56),P56)</f>
        <v>0</v>
      </c>
      <c r="R56" s="32"/>
      <c r="S56" s="31" t="str">
        <f t="shared" ref="S56" si="44">IF(R56&lt;&gt;"",ROUND(Q56*R56,IF(Q56*R56&lt;100,0,IF(Q56*R56&lt;10000,-1,-LOG10(Q56*R56)+2))),"")</f>
        <v/>
      </c>
    </row>
    <row r="57" spans="2:19" s="24" customFormat="1" ht="12" customHeight="1" x14ac:dyDescent="0.15">
      <c r="B57" s="20"/>
      <c r="C57" s="21"/>
      <c r="D57" s="21"/>
      <c r="E57" s="22"/>
      <c r="F57" s="20"/>
      <c r="G57" s="23"/>
      <c r="H57" s="23"/>
      <c r="I57" s="21"/>
      <c r="K57" s="25"/>
      <c r="L57" s="25"/>
      <c r="M57" s="25"/>
      <c r="N57" s="25"/>
      <c r="O57" s="25"/>
      <c r="P57" s="25"/>
      <c r="Q57" s="25"/>
      <c r="R57" s="26"/>
      <c r="S57" s="25"/>
    </row>
    <row r="58" spans="2:19" s="24" customFormat="1" ht="12" customHeight="1" x14ac:dyDescent="0.15">
      <c r="B58" s="27"/>
      <c r="C58" s="28"/>
      <c r="D58" s="28"/>
      <c r="E58" s="29"/>
      <c r="F58" s="27"/>
      <c r="G58" s="30"/>
      <c r="H58" s="30"/>
      <c r="I58" s="28"/>
      <c r="K58" s="31"/>
      <c r="L58" s="31"/>
      <c r="M58" s="31"/>
      <c r="N58" s="31"/>
      <c r="O58" s="31"/>
      <c r="P58" s="31"/>
      <c r="Q58" s="31">
        <f t="shared" ref="Q58" si="45">IF(P58="",MIN(L58,N58),P58)</f>
        <v>0</v>
      </c>
      <c r="R58" s="32"/>
      <c r="S58" s="31" t="str">
        <f t="shared" ref="S58" si="46">IF(R58&lt;&gt;"",ROUND(Q58*R58,IF(Q58*R58&lt;100,0,IF(Q58*R58&lt;10000,-1,-LOG10(Q58*R58)+2))),"")</f>
        <v/>
      </c>
    </row>
    <row r="59" spans="2:19" s="24" customFormat="1" ht="12" customHeight="1" x14ac:dyDescent="0.15">
      <c r="B59" s="20"/>
      <c r="C59" s="21"/>
      <c r="D59" s="21"/>
      <c r="E59" s="22"/>
      <c r="F59" s="20"/>
      <c r="G59" s="23"/>
      <c r="H59" s="23"/>
      <c r="I59" s="21"/>
      <c r="K59" s="25"/>
      <c r="L59" s="25"/>
      <c r="M59" s="25"/>
      <c r="N59" s="25"/>
      <c r="O59" s="25"/>
      <c r="P59" s="25"/>
      <c r="Q59" s="25"/>
      <c r="R59" s="26"/>
      <c r="S59" s="25"/>
    </row>
    <row r="60" spans="2:19" s="24" customFormat="1" ht="12" customHeight="1" x14ac:dyDescent="0.15">
      <c r="B60" s="27"/>
      <c r="C60" s="28"/>
      <c r="D60" s="28"/>
      <c r="E60" s="29"/>
      <c r="F60" s="27"/>
      <c r="G60" s="30"/>
      <c r="H60" s="30"/>
      <c r="I60" s="28"/>
      <c r="K60" s="31"/>
      <c r="L60" s="31"/>
      <c r="M60" s="31"/>
      <c r="N60" s="31"/>
      <c r="O60" s="31"/>
      <c r="P60" s="31"/>
      <c r="Q60" s="31">
        <f t="shared" ref="Q60" si="47">IF(P60="",MIN(L60,N60),P60)</f>
        <v>0</v>
      </c>
      <c r="R60" s="32"/>
      <c r="S60" s="31" t="str">
        <f t="shared" ref="S60" si="48">IF(R60&lt;&gt;"",ROUND(Q60*R60,IF(Q60*R60&lt;100,0,IF(Q60*R60&lt;10000,-1,-LOG10(Q60*R60)+2))),"")</f>
        <v/>
      </c>
    </row>
    <row r="61" spans="2:19" s="24" customFormat="1" ht="12" customHeight="1" x14ac:dyDescent="0.15">
      <c r="B61" s="20"/>
      <c r="C61" s="21"/>
      <c r="D61" s="21"/>
      <c r="E61" s="22"/>
      <c r="F61" s="20"/>
      <c r="G61" s="23"/>
      <c r="H61" s="23"/>
      <c r="I61" s="21"/>
      <c r="K61" s="25"/>
      <c r="L61" s="25"/>
      <c r="M61" s="25"/>
      <c r="N61" s="25"/>
      <c r="O61" s="25"/>
      <c r="P61" s="25"/>
      <c r="Q61" s="25"/>
      <c r="R61" s="26"/>
      <c r="S61" s="25"/>
    </row>
    <row r="62" spans="2:19" s="24" customFormat="1" ht="12" customHeight="1" x14ac:dyDescent="0.15">
      <c r="B62" s="27"/>
      <c r="C62" s="28"/>
      <c r="D62" s="28"/>
      <c r="E62" s="29"/>
      <c r="F62" s="27"/>
      <c r="G62" s="30"/>
      <c r="H62" s="30"/>
      <c r="I62" s="28"/>
      <c r="K62" s="31"/>
      <c r="L62" s="31"/>
      <c r="M62" s="31"/>
      <c r="N62" s="31"/>
      <c r="O62" s="31"/>
      <c r="P62" s="31"/>
      <c r="Q62" s="31">
        <f t="shared" ref="Q62" si="49">IF(P62="",MIN(L62,N62),P62)</f>
        <v>0</v>
      </c>
      <c r="R62" s="32"/>
      <c r="S62" s="31" t="str">
        <f t="shared" ref="S62" si="50">IF(R62&lt;&gt;"",ROUND(Q62*R62,IF(Q62*R62&lt;100,0,IF(Q62*R62&lt;10000,-1,-LOG10(Q62*R62)+2))),"")</f>
        <v/>
      </c>
    </row>
    <row r="63" spans="2:19" s="24" customFormat="1" ht="12" customHeight="1" x14ac:dyDescent="0.15">
      <c r="B63" s="20"/>
      <c r="C63" s="21"/>
      <c r="D63" s="21"/>
      <c r="E63" s="22"/>
      <c r="F63" s="20"/>
      <c r="G63" s="23"/>
      <c r="H63" s="23"/>
      <c r="I63" s="21"/>
      <c r="K63" s="25"/>
      <c r="L63" s="25"/>
      <c r="M63" s="25"/>
      <c r="N63" s="25"/>
      <c r="O63" s="25"/>
      <c r="P63" s="25"/>
      <c r="Q63" s="25"/>
      <c r="R63" s="26"/>
      <c r="S63" s="25"/>
    </row>
    <row r="64" spans="2:19" s="24" customFormat="1" ht="12" customHeight="1" x14ac:dyDescent="0.15">
      <c r="B64" s="27"/>
      <c r="C64" s="28"/>
      <c r="D64" s="28"/>
      <c r="E64" s="29"/>
      <c r="F64" s="27"/>
      <c r="G64" s="30"/>
      <c r="H64" s="30"/>
      <c r="I64" s="28"/>
      <c r="K64" s="31"/>
      <c r="L64" s="31"/>
      <c r="M64" s="31"/>
      <c r="N64" s="31"/>
      <c r="O64" s="31"/>
      <c r="P64" s="31"/>
      <c r="Q64" s="31">
        <f t="shared" ref="Q64" si="51">IF(P64="",MIN(L64,N64),P64)</f>
        <v>0</v>
      </c>
      <c r="R64" s="32"/>
      <c r="S64" s="31" t="str">
        <f t="shared" ref="S64" si="52">IF(R64&lt;&gt;"",ROUND(Q64*R64,IF(Q64*R64&lt;100,0,IF(Q64*R64&lt;10000,-1,-LOG10(Q64*R64)+2))),"")</f>
        <v/>
      </c>
    </row>
    <row r="65" spans="2:19" s="24" customFormat="1" ht="12" customHeight="1" x14ac:dyDescent="0.15">
      <c r="B65" s="20"/>
      <c r="C65" s="21"/>
      <c r="D65" s="21"/>
      <c r="E65" s="22"/>
      <c r="F65" s="20"/>
      <c r="G65" s="23"/>
      <c r="H65" s="23"/>
      <c r="I65" s="21"/>
      <c r="K65" s="25"/>
      <c r="L65" s="25"/>
      <c r="M65" s="25"/>
      <c r="N65" s="25"/>
      <c r="O65" s="25"/>
      <c r="P65" s="25"/>
      <c r="Q65" s="25"/>
      <c r="R65" s="26"/>
      <c r="S65" s="25"/>
    </row>
    <row r="66" spans="2:19" s="24" customFormat="1" ht="12" customHeight="1" x14ac:dyDescent="0.15">
      <c r="B66" s="27"/>
      <c r="C66" s="28"/>
      <c r="D66" s="28"/>
      <c r="E66" s="29"/>
      <c r="F66" s="27"/>
      <c r="G66" s="30"/>
      <c r="H66" s="30"/>
      <c r="I66" s="28"/>
      <c r="K66" s="31"/>
      <c r="L66" s="31"/>
      <c r="M66" s="31"/>
      <c r="N66" s="31"/>
      <c r="O66" s="31"/>
      <c r="P66" s="31"/>
      <c r="Q66" s="31">
        <f t="shared" ref="Q66" si="53">IF(P66="",MIN(L66,N66),P66)</f>
        <v>0</v>
      </c>
      <c r="R66" s="32"/>
      <c r="S66" s="31" t="str">
        <f t="shared" ref="S66" si="54">IF(R66&lt;&gt;"",ROUND(Q66*R66,IF(Q66*R66&lt;100,0,IF(Q66*R66&lt;10000,-1,-LOG10(Q66*R66)+2))),"")</f>
        <v/>
      </c>
    </row>
    <row r="67" spans="2:19" s="24" customFormat="1" ht="12" customHeight="1" x14ac:dyDescent="0.15">
      <c r="B67" s="20"/>
      <c r="C67" s="21"/>
      <c r="D67" s="21"/>
      <c r="E67" s="22"/>
      <c r="F67" s="20"/>
      <c r="G67" s="23"/>
      <c r="H67" s="23"/>
      <c r="I67" s="21"/>
      <c r="K67" s="25"/>
      <c r="L67" s="25"/>
      <c r="M67" s="25"/>
      <c r="N67" s="25"/>
      <c r="O67" s="25"/>
      <c r="P67" s="25"/>
      <c r="Q67" s="25"/>
      <c r="R67" s="26"/>
      <c r="S67" s="25"/>
    </row>
    <row r="68" spans="2:19" s="24" customFormat="1" ht="12" customHeight="1" x14ac:dyDescent="0.15">
      <c r="B68" s="27"/>
      <c r="C68" s="28"/>
      <c r="D68" s="28"/>
      <c r="E68" s="29"/>
      <c r="F68" s="27"/>
      <c r="G68" s="30"/>
      <c r="H68" s="30"/>
      <c r="I68" s="28"/>
      <c r="K68" s="31"/>
      <c r="L68" s="31"/>
      <c r="M68" s="31"/>
      <c r="N68" s="31"/>
      <c r="O68" s="31"/>
      <c r="P68" s="31"/>
      <c r="Q68" s="31">
        <f t="shared" ref="Q68" si="55">IF(P68="",MIN(L68,N68),P68)</f>
        <v>0</v>
      </c>
      <c r="R68" s="32"/>
      <c r="S68" s="31" t="str">
        <f t="shared" ref="S68" si="56">IF(R68&lt;&gt;"",ROUND(Q68*R68,IF(Q68*R68&lt;100,0,IF(Q68*R68&lt;10000,-1,-LOG10(Q68*R68)+2))),"")</f>
        <v/>
      </c>
    </row>
    <row r="69" spans="2:19" s="24" customFormat="1" ht="12" customHeight="1" x14ac:dyDescent="0.15">
      <c r="B69" s="20"/>
      <c r="C69" s="21"/>
      <c r="D69" s="21"/>
      <c r="E69" s="22"/>
      <c r="F69" s="20"/>
      <c r="G69" s="23"/>
      <c r="H69" s="23"/>
      <c r="I69" s="21"/>
      <c r="K69" s="25"/>
      <c r="L69" s="25"/>
      <c r="M69" s="25"/>
      <c r="N69" s="25"/>
      <c r="O69" s="25"/>
      <c r="P69" s="25"/>
      <c r="Q69" s="25"/>
      <c r="R69" s="26"/>
      <c r="S69" s="25"/>
    </row>
    <row r="70" spans="2:19" s="24" customFormat="1" ht="12" customHeight="1" x14ac:dyDescent="0.15">
      <c r="B70" s="27"/>
      <c r="C70" s="28"/>
      <c r="D70" s="28"/>
      <c r="E70" s="29"/>
      <c r="F70" s="27"/>
      <c r="G70" s="30"/>
      <c r="H70" s="30"/>
      <c r="I70" s="28"/>
      <c r="K70" s="31"/>
      <c r="L70" s="31"/>
      <c r="M70" s="31"/>
      <c r="N70" s="31"/>
      <c r="O70" s="31"/>
      <c r="P70" s="31"/>
      <c r="Q70" s="31">
        <f t="shared" ref="Q70" si="57">IF(P70="",MIN(L70,N70),P70)</f>
        <v>0</v>
      </c>
      <c r="R70" s="32"/>
      <c r="S70" s="31" t="str">
        <f t="shared" ref="S70" si="58">IF(R70&lt;&gt;"",ROUND(Q70*R70,IF(Q70*R70&lt;100,0,IF(Q70*R70&lt;10000,-1,-LOG10(Q70*R70)+2))),"")</f>
        <v/>
      </c>
    </row>
    <row r="71" spans="2:19" s="24" customFormat="1" ht="12" customHeight="1" x14ac:dyDescent="0.15">
      <c r="B71" s="20"/>
      <c r="C71" s="21"/>
      <c r="D71" s="21"/>
      <c r="E71" s="22"/>
      <c r="F71" s="20"/>
      <c r="G71" s="23"/>
      <c r="H71" s="23"/>
      <c r="I71" s="21"/>
      <c r="K71" s="25"/>
      <c r="L71" s="25"/>
      <c r="M71" s="25"/>
      <c r="N71" s="25"/>
      <c r="O71" s="25"/>
      <c r="P71" s="25"/>
      <c r="Q71" s="25"/>
      <c r="R71" s="26"/>
      <c r="S71" s="25"/>
    </row>
    <row r="72" spans="2:19" s="24" customFormat="1" ht="12" customHeight="1" x14ac:dyDescent="0.15">
      <c r="B72" s="27"/>
      <c r="C72" s="28"/>
      <c r="D72" s="28"/>
      <c r="E72" s="29"/>
      <c r="F72" s="27"/>
      <c r="G72" s="30"/>
      <c r="H72" s="30"/>
      <c r="I72" s="28"/>
      <c r="K72" s="31"/>
      <c r="L72" s="31"/>
      <c r="M72" s="31"/>
      <c r="N72" s="31"/>
      <c r="O72" s="31"/>
      <c r="P72" s="31"/>
      <c r="Q72" s="31">
        <f t="shared" ref="Q72" si="59">IF(P72="",MIN(L72,N72),P72)</f>
        <v>0</v>
      </c>
      <c r="R72" s="32"/>
      <c r="S72" s="31" t="str">
        <f t="shared" ref="S72" si="60">IF(R72&lt;&gt;"",ROUND(Q72*R72,IF(Q72*R72&lt;100,0,IF(Q72*R72&lt;10000,-1,-LOG10(Q72*R72)+2))),"")</f>
        <v/>
      </c>
    </row>
    <row r="73" spans="2:19" s="24" customFormat="1" ht="12" customHeight="1" x14ac:dyDescent="0.15">
      <c r="B73" s="20"/>
      <c r="C73" s="21"/>
      <c r="D73" s="21"/>
      <c r="E73" s="22"/>
      <c r="F73" s="20"/>
      <c r="G73" s="23"/>
      <c r="H73" s="23"/>
      <c r="I73" s="21"/>
      <c r="K73" s="25"/>
      <c r="L73" s="25"/>
      <c r="M73" s="25"/>
      <c r="N73" s="25"/>
      <c r="O73" s="25"/>
      <c r="P73" s="25"/>
      <c r="Q73" s="25"/>
      <c r="R73" s="26"/>
      <c r="S73" s="25"/>
    </row>
    <row r="74" spans="2:19" s="24" customFormat="1" ht="12" customHeight="1" x14ac:dyDescent="0.15">
      <c r="B74" s="27"/>
      <c r="C74" s="28"/>
      <c r="D74" s="28"/>
      <c r="E74" s="29"/>
      <c r="F74" s="27"/>
      <c r="G74" s="30"/>
      <c r="H74" s="30"/>
      <c r="I74" s="28"/>
      <c r="K74" s="31"/>
      <c r="L74" s="31"/>
      <c r="M74" s="31"/>
      <c r="N74" s="31"/>
      <c r="O74" s="31"/>
      <c r="P74" s="31"/>
      <c r="Q74" s="31">
        <f t="shared" ref="Q74" si="61">IF(P74="",MIN(L74,N74),P74)</f>
        <v>0</v>
      </c>
      <c r="R74" s="32"/>
      <c r="S74" s="31" t="str">
        <f t="shared" ref="S74" si="62">IF(R74&lt;&gt;"",ROUND(Q74*R74,IF(Q74*R74&lt;100,0,IF(Q74*R74&lt;10000,-1,-LOG10(Q74*R74)+2))),"")</f>
        <v/>
      </c>
    </row>
    <row r="75" spans="2:19" s="24" customFormat="1" ht="12" customHeight="1" x14ac:dyDescent="0.15">
      <c r="B75" s="20"/>
      <c r="C75" s="21"/>
      <c r="D75" s="21"/>
      <c r="E75" s="22"/>
      <c r="F75" s="20"/>
      <c r="G75" s="23"/>
      <c r="H75" s="23"/>
      <c r="I75" s="21"/>
      <c r="K75" s="25"/>
      <c r="L75" s="25"/>
      <c r="M75" s="25"/>
      <c r="N75" s="25"/>
      <c r="O75" s="25"/>
      <c r="P75" s="25"/>
      <c r="Q75" s="25"/>
      <c r="R75" s="26"/>
      <c r="S75" s="25"/>
    </row>
    <row r="76" spans="2:19" s="24" customFormat="1" ht="12" customHeight="1" x14ac:dyDescent="0.15">
      <c r="B76" s="27"/>
      <c r="C76" s="28"/>
      <c r="D76" s="28"/>
      <c r="E76" s="29"/>
      <c r="F76" s="27"/>
      <c r="G76" s="30"/>
      <c r="H76" s="30"/>
      <c r="I76" s="28"/>
      <c r="K76" s="31"/>
      <c r="L76" s="31"/>
      <c r="M76" s="31"/>
      <c r="N76" s="31"/>
      <c r="O76" s="31"/>
      <c r="P76" s="31"/>
      <c r="Q76" s="31">
        <f t="shared" ref="Q76" si="63">IF(P76="",MIN(L76,N76),P76)</f>
        <v>0</v>
      </c>
      <c r="R76" s="32"/>
      <c r="S76" s="31" t="str">
        <f t="shared" ref="S76" si="64">IF(R76&lt;&gt;"",ROUND(Q76*R76,IF(Q76*R76&lt;100,0,IF(Q76*R76&lt;10000,-1,-LOG10(Q76*R76)+2))),"")</f>
        <v/>
      </c>
    </row>
    <row r="77" spans="2:19" s="24" customFormat="1" ht="12" customHeight="1" x14ac:dyDescent="0.15">
      <c r="B77" s="20"/>
      <c r="C77" s="21"/>
      <c r="D77" s="21"/>
      <c r="E77" s="22"/>
      <c r="F77" s="20"/>
      <c r="G77" s="23"/>
      <c r="H77" s="23"/>
      <c r="I77" s="21"/>
      <c r="K77" s="25"/>
      <c r="L77" s="25"/>
      <c r="M77" s="25"/>
      <c r="N77" s="25"/>
      <c r="O77" s="25"/>
      <c r="P77" s="25"/>
      <c r="Q77" s="25"/>
      <c r="R77" s="26"/>
      <c r="S77" s="25"/>
    </row>
    <row r="78" spans="2:19" s="24" customFormat="1" ht="12" customHeight="1" x14ac:dyDescent="0.15">
      <c r="B78" s="27"/>
      <c r="C78" s="28"/>
      <c r="D78" s="28"/>
      <c r="E78" s="29"/>
      <c r="F78" s="27"/>
      <c r="G78" s="30"/>
      <c r="H78" s="30"/>
      <c r="I78" s="28"/>
      <c r="K78" s="31"/>
      <c r="L78" s="31"/>
      <c r="M78" s="31"/>
      <c r="N78" s="31"/>
      <c r="O78" s="31"/>
      <c r="P78" s="31"/>
      <c r="Q78" s="31">
        <f t="shared" ref="Q78" si="65">IF(P78="",MIN(L78,N78),P78)</f>
        <v>0</v>
      </c>
      <c r="R78" s="32"/>
      <c r="S78" s="31" t="str">
        <f t="shared" ref="S78" si="66">IF(R78&lt;&gt;"",ROUND(Q78*R78,IF(Q78*R78&lt;100,0,IF(Q78*R78&lt;10000,-1,-LOG10(Q78*R78)+2))),"")</f>
        <v/>
      </c>
    </row>
    <row r="79" spans="2:19" s="24" customFormat="1" ht="12" customHeight="1" x14ac:dyDescent="0.15">
      <c r="B79" s="20"/>
      <c r="C79" s="21"/>
      <c r="D79" s="21"/>
      <c r="E79" s="22"/>
      <c r="F79" s="20"/>
      <c r="G79" s="23"/>
      <c r="H79" s="23"/>
      <c r="I79" s="21"/>
      <c r="K79" s="25"/>
      <c r="L79" s="25"/>
      <c r="M79" s="25"/>
      <c r="N79" s="25"/>
      <c r="O79" s="25"/>
      <c r="P79" s="25"/>
      <c r="Q79" s="25"/>
      <c r="R79" s="26"/>
      <c r="S79" s="25"/>
    </row>
    <row r="80" spans="2:19" s="24" customFormat="1" ht="12" customHeight="1" x14ac:dyDescent="0.15">
      <c r="B80" s="27"/>
      <c r="C80" s="28"/>
      <c r="D80" s="28"/>
      <c r="E80" s="29"/>
      <c r="F80" s="27"/>
      <c r="G80" s="30"/>
      <c r="H80" s="30"/>
      <c r="I80" s="28"/>
      <c r="K80" s="31"/>
      <c r="L80" s="31"/>
      <c r="M80" s="31"/>
      <c r="N80" s="31"/>
      <c r="O80" s="31"/>
      <c r="P80" s="31"/>
      <c r="Q80" s="31">
        <f t="shared" ref="Q80" si="67">IF(P80="",MIN(L80,N80),P80)</f>
        <v>0</v>
      </c>
      <c r="R80" s="32"/>
      <c r="S80" s="31" t="str">
        <f t="shared" ref="S80" si="68">IF(R80&lt;&gt;"",ROUND(Q80*R80,IF(Q80*R80&lt;100,0,IF(Q80*R80&lt;10000,-1,-LOG10(Q80*R80)+2))),"")</f>
        <v/>
      </c>
    </row>
    <row r="81" spans="2:19" s="24" customFormat="1" ht="12" customHeight="1" x14ac:dyDescent="0.15">
      <c r="B81" s="20"/>
      <c r="C81" s="21"/>
      <c r="D81" s="21"/>
      <c r="E81" s="22"/>
      <c r="F81" s="20"/>
      <c r="G81" s="23"/>
      <c r="H81" s="23"/>
      <c r="I81" s="21"/>
      <c r="K81" s="25"/>
      <c r="L81" s="25"/>
      <c r="M81" s="25"/>
      <c r="N81" s="25"/>
      <c r="O81" s="25"/>
      <c r="P81" s="25"/>
      <c r="Q81" s="25"/>
      <c r="R81" s="26"/>
      <c r="S81" s="25"/>
    </row>
    <row r="82" spans="2:19" s="24" customFormat="1" ht="12" customHeight="1" x14ac:dyDescent="0.15">
      <c r="B82" s="27"/>
      <c r="C82" s="28"/>
      <c r="D82" s="28"/>
      <c r="E82" s="29"/>
      <c r="F82" s="27"/>
      <c r="G82" s="30"/>
      <c r="H82" s="30"/>
      <c r="I82" s="28"/>
      <c r="K82" s="31"/>
      <c r="L82" s="31"/>
      <c r="M82" s="31"/>
      <c r="N82" s="31"/>
      <c r="O82" s="31"/>
      <c r="P82" s="31"/>
      <c r="Q82" s="31">
        <f t="shared" ref="Q82" si="69">IF(P82="",MIN(L82,N82),P82)</f>
        <v>0</v>
      </c>
      <c r="R82" s="32"/>
      <c r="S82" s="31" t="str">
        <f t="shared" ref="S82" si="70">IF(R82&lt;&gt;"",ROUND(Q82*R82,IF(Q82*R82&lt;100,0,IF(Q82*R82&lt;10000,-1,-LOG10(Q82*R82)+2))),"")</f>
        <v/>
      </c>
    </row>
    <row r="83" spans="2:19" s="24" customFormat="1" ht="12" customHeight="1" x14ac:dyDescent="0.15">
      <c r="B83" s="20"/>
      <c r="C83" s="21"/>
      <c r="D83" s="21"/>
      <c r="E83" s="22"/>
      <c r="F83" s="20"/>
      <c r="G83" s="23"/>
      <c r="H83" s="23"/>
      <c r="I83" s="21"/>
      <c r="K83" s="25"/>
      <c r="L83" s="25"/>
      <c r="M83" s="25"/>
      <c r="N83" s="25"/>
      <c r="O83" s="25"/>
      <c r="P83" s="25"/>
      <c r="Q83" s="25"/>
      <c r="R83" s="26"/>
      <c r="S83" s="25"/>
    </row>
    <row r="84" spans="2:19" s="24" customFormat="1" ht="12" customHeight="1" x14ac:dyDescent="0.15">
      <c r="B84" s="27"/>
      <c r="C84" s="28"/>
      <c r="D84" s="28"/>
      <c r="E84" s="29"/>
      <c r="F84" s="27"/>
      <c r="G84" s="30"/>
      <c r="H84" s="30"/>
      <c r="I84" s="28"/>
      <c r="K84" s="31"/>
      <c r="L84" s="31"/>
      <c r="M84" s="31"/>
      <c r="N84" s="31"/>
      <c r="O84" s="31"/>
      <c r="P84" s="31"/>
      <c r="Q84" s="31">
        <f t="shared" ref="Q84" si="71">IF(P84="",MIN(L84,N84),P84)</f>
        <v>0</v>
      </c>
      <c r="R84" s="32"/>
      <c r="S84" s="31" t="str">
        <f t="shared" ref="S84" si="72">IF(R84&lt;&gt;"",ROUND(Q84*R84,IF(Q84*R84&lt;100,0,IF(Q84*R84&lt;10000,-1,-LOG10(Q84*R84)+2))),"")</f>
        <v/>
      </c>
    </row>
    <row r="85" spans="2:19" s="24" customFormat="1" ht="12" customHeight="1" x14ac:dyDescent="0.15">
      <c r="B85" s="20"/>
      <c r="C85" s="21"/>
      <c r="D85" s="21"/>
      <c r="E85" s="22"/>
      <c r="F85" s="20"/>
      <c r="G85" s="23"/>
      <c r="H85" s="23"/>
      <c r="I85" s="21"/>
      <c r="K85" s="25"/>
      <c r="L85" s="25"/>
      <c r="M85" s="25"/>
      <c r="N85" s="25"/>
      <c r="O85" s="25"/>
      <c r="P85" s="25"/>
      <c r="Q85" s="25"/>
      <c r="R85" s="26"/>
      <c r="S85" s="25"/>
    </row>
    <row r="86" spans="2:19" s="24" customFormat="1" ht="12" customHeight="1" x14ac:dyDescent="0.15">
      <c r="B86" s="27"/>
      <c r="C86" s="28"/>
      <c r="D86" s="28"/>
      <c r="E86" s="29"/>
      <c r="F86" s="27"/>
      <c r="G86" s="30"/>
      <c r="H86" s="30"/>
      <c r="I86" s="28"/>
      <c r="K86" s="31"/>
      <c r="L86" s="31"/>
      <c r="M86" s="31"/>
      <c r="N86" s="31"/>
      <c r="O86" s="31"/>
      <c r="P86" s="31"/>
      <c r="Q86" s="31">
        <f t="shared" ref="Q86" si="73">IF(P86="",MIN(L86,N86),P86)</f>
        <v>0</v>
      </c>
      <c r="R86" s="32"/>
      <c r="S86" s="31" t="str">
        <f t="shared" ref="S86" si="74">IF(R86&lt;&gt;"",ROUND(Q86*R86,IF(Q86*R86&lt;100,0,IF(Q86*R86&lt;10000,-1,-LOG10(Q86*R86)+2))),"")</f>
        <v/>
      </c>
    </row>
    <row r="87" spans="2:19" s="24" customFormat="1" ht="12" customHeight="1" x14ac:dyDescent="0.15">
      <c r="B87" s="20"/>
      <c r="C87" s="21"/>
      <c r="D87" s="21"/>
      <c r="E87" s="22"/>
      <c r="F87" s="20"/>
      <c r="G87" s="23"/>
      <c r="H87" s="23"/>
      <c r="I87" s="21"/>
      <c r="K87" s="25"/>
      <c r="L87" s="25"/>
      <c r="M87" s="25"/>
      <c r="N87" s="25"/>
      <c r="O87" s="25"/>
      <c r="P87" s="25"/>
      <c r="Q87" s="25"/>
      <c r="R87" s="26"/>
      <c r="S87" s="25"/>
    </row>
    <row r="88" spans="2:19" s="24" customFormat="1" ht="12" customHeight="1" x14ac:dyDescent="0.15">
      <c r="B88" s="27"/>
      <c r="C88" s="27" t="s">
        <v>31</v>
      </c>
      <c r="D88" s="28"/>
      <c r="E88" s="29"/>
      <c r="F88" s="27"/>
      <c r="G88" s="30"/>
      <c r="H88" s="30"/>
      <c r="I88" s="28"/>
      <c r="K88" s="31"/>
      <c r="L88" s="31"/>
      <c r="M88" s="31"/>
      <c r="N88" s="31"/>
      <c r="O88" s="31"/>
      <c r="P88" s="31"/>
      <c r="Q88" s="31">
        <f t="shared" ref="Q88" si="75">IF(P88="",MIN(L88,N88),P88)</f>
        <v>0</v>
      </c>
      <c r="R88" s="32"/>
      <c r="S88" s="31" t="str">
        <f t="shared" ref="S88" si="76">IF(R88&lt;&gt;"",ROUND(Q88*R88,IF(Q88*R88&lt;100,0,IF(Q88*R88&lt;10000,-1,-LOG10(Q88*R88)+2))),"")</f>
        <v/>
      </c>
    </row>
    <row r="89" spans="2:19" s="24" customFormat="1" ht="12" customHeight="1" x14ac:dyDescent="0.15">
      <c r="B89" s="20"/>
      <c r="C89" s="21"/>
      <c r="D89" s="21"/>
      <c r="E89" s="22"/>
      <c r="F89" s="20"/>
      <c r="G89" s="23"/>
      <c r="H89" s="23"/>
      <c r="I89" s="21"/>
      <c r="K89" s="25"/>
      <c r="L89" s="25"/>
      <c r="M89" s="25"/>
      <c r="N89" s="25"/>
      <c r="O89" s="25"/>
      <c r="P89" s="25"/>
      <c r="Q89" s="25"/>
      <c r="R89" s="26"/>
      <c r="S89" s="25"/>
    </row>
    <row r="90" spans="2:19" s="24" customFormat="1" ht="12" customHeight="1" x14ac:dyDescent="0.15">
      <c r="B90" s="27"/>
      <c r="C90" s="28"/>
      <c r="D90" s="28"/>
      <c r="E90" s="29"/>
      <c r="F90" s="27"/>
      <c r="G90" s="30"/>
      <c r="H90" s="30"/>
      <c r="I90" s="28"/>
      <c r="K90" s="31"/>
      <c r="L90" s="31"/>
      <c r="M90" s="31"/>
      <c r="N90" s="31"/>
      <c r="O90" s="31"/>
      <c r="P90" s="31"/>
      <c r="Q90" s="31">
        <f t="shared" ref="Q90" si="77">IF(P90="",MIN(L90,N90),P90)</f>
        <v>0</v>
      </c>
      <c r="R90" s="32"/>
      <c r="S90" s="31" t="str">
        <f t="shared" ref="S90" si="78">IF(R90&lt;&gt;"",ROUND(Q90*R90,IF(Q90*R90&lt;100,0,IF(Q90*R90&lt;10000,-1,-LOG10(Q90*R90)+2))),"")</f>
        <v/>
      </c>
    </row>
    <row r="91" spans="2:19" s="24" customFormat="1" ht="24" customHeight="1" x14ac:dyDescent="0.15">
      <c r="E91" s="33"/>
      <c r="F91" s="34"/>
      <c r="G91" s="35"/>
      <c r="H91" s="35"/>
    </row>
    <row r="92" spans="2:19" s="24" customFormat="1" ht="24" customHeight="1" x14ac:dyDescent="0.15">
      <c r="E92" s="33"/>
      <c r="F92" s="34"/>
      <c r="G92" s="35"/>
      <c r="H92" s="35"/>
    </row>
    <row r="93" spans="2:19" s="24" customFormat="1" ht="24" customHeight="1" x14ac:dyDescent="0.15">
      <c r="E93" s="33"/>
      <c r="F93" s="34"/>
      <c r="G93" s="35"/>
      <c r="H93" s="35"/>
    </row>
    <row r="94" spans="2:19" s="24" customFormat="1" ht="24" customHeight="1" x14ac:dyDescent="0.15">
      <c r="E94" s="33"/>
      <c r="F94" s="34"/>
      <c r="G94" s="35"/>
      <c r="H94" s="35"/>
    </row>
    <row r="95" spans="2:19" s="24" customFormat="1" ht="24" customHeight="1" x14ac:dyDescent="0.15">
      <c r="E95" s="33"/>
      <c r="F95" s="34"/>
      <c r="G95" s="35"/>
      <c r="H95" s="35"/>
    </row>
    <row r="96" spans="2:19"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row r="232" spans="5:8" s="24" customFormat="1" ht="24" customHeight="1" x14ac:dyDescent="0.15">
      <c r="E232" s="33"/>
      <c r="F232" s="34"/>
      <c r="G232" s="35"/>
      <c r="H232" s="35"/>
    </row>
    <row r="233" spans="5:8" s="24" customFormat="1" ht="24" customHeight="1" x14ac:dyDescent="0.15">
      <c r="E233" s="33"/>
      <c r="F233" s="34"/>
      <c r="G233" s="35"/>
      <c r="H233" s="35"/>
    </row>
    <row r="234" spans="5:8" s="24" customFormat="1" ht="24" customHeight="1" x14ac:dyDescent="0.15">
      <c r="E234" s="33"/>
      <c r="F234" s="34"/>
      <c r="G234" s="35"/>
      <c r="H234" s="35"/>
    </row>
    <row r="235" spans="5:8" s="24" customFormat="1" ht="24" customHeight="1" x14ac:dyDescent="0.15">
      <c r="E235" s="33"/>
      <c r="F235" s="34"/>
      <c r="G235" s="35"/>
      <c r="H235" s="35"/>
    </row>
    <row r="236" spans="5:8" s="24" customFormat="1" ht="24" customHeight="1" x14ac:dyDescent="0.15">
      <c r="E236" s="33"/>
      <c r="F236" s="34"/>
      <c r="G236" s="35"/>
      <c r="H236" s="35"/>
    </row>
    <row r="237" spans="5:8" s="24" customFormat="1" ht="24" customHeight="1" x14ac:dyDescent="0.15">
      <c r="E237" s="33"/>
      <c r="F237" s="34"/>
      <c r="G237" s="35"/>
      <c r="H237" s="35"/>
    </row>
    <row r="238" spans="5:8" s="24" customFormat="1" ht="24" customHeight="1" x14ac:dyDescent="0.15">
      <c r="E238" s="33"/>
      <c r="F238" s="34"/>
      <c r="G238" s="35"/>
      <c r="H238" s="35"/>
    </row>
    <row r="239" spans="5:8" s="24" customFormat="1" ht="24" customHeight="1" x14ac:dyDescent="0.15">
      <c r="E239" s="33"/>
      <c r="F239" s="34"/>
      <c r="G239" s="35"/>
      <c r="H239" s="35"/>
    </row>
    <row r="240" spans="5:8" s="24" customFormat="1" ht="24" customHeight="1" x14ac:dyDescent="0.15">
      <c r="E240" s="33"/>
      <c r="F240" s="34"/>
      <c r="G240" s="35"/>
      <c r="H240" s="35"/>
    </row>
    <row r="241" spans="5:8" s="24" customFormat="1" ht="24" customHeight="1" x14ac:dyDescent="0.15">
      <c r="E241" s="33"/>
      <c r="F241" s="34"/>
      <c r="G241" s="35"/>
      <c r="H241" s="35"/>
    </row>
    <row r="242" spans="5:8" s="24" customFormat="1" ht="24" customHeight="1" x14ac:dyDescent="0.15">
      <c r="E242" s="33"/>
      <c r="F242" s="34"/>
      <c r="G242" s="35"/>
      <c r="H242" s="35"/>
    </row>
    <row r="243" spans="5:8" s="24" customFormat="1" ht="24" customHeight="1" x14ac:dyDescent="0.15">
      <c r="E243" s="33"/>
      <c r="F243" s="34"/>
      <c r="G243" s="35"/>
      <c r="H243" s="35"/>
    </row>
    <row r="244" spans="5:8" s="24" customFormat="1" ht="24" customHeight="1" x14ac:dyDescent="0.15">
      <c r="E244" s="33"/>
      <c r="F244" s="34"/>
      <c r="G244" s="35"/>
      <c r="H244" s="35"/>
    </row>
    <row r="245" spans="5:8" s="24" customFormat="1" ht="24" customHeight="1" x14ac:dyDescent="0.15">
      <c r="E245" s="33"/>
      <c r="F245" s="34"/>
      <c r="G245" s="35"/>
      <c r="H245" s="35"/>
    </row>
    <row r="246" spans="5:8" s="24" customFormat="1" ht="24" customHeight="1" x14ac:dyDescent="0.15">
      <c r="E246" s="33"/>
      <c r="F246" s="34"/>
      <c r="G246" s="35"/>
      <c r="H246" s="35"/>
    </row>
    <row r="247" spans="5:8" s="24" customFormat="1" ht="24" customHeight="1" x14ac:dyDescent="0.15">
      <c r="E247" s="33"/>
      <c r="F247" s="34"/>
      <c r="G247" s="35"/>
      <c r="H247" s="35"/>
    </row>
    <row r="248" spans="5:8" s="24" customFormat="1" ht="24" customHeight="1" x14ac:dyDescent="0.15">
      <c r="E248" s="33"/>
      <c r="F248" s="34"/>
      <c r="G248" s="35"/>
      <c r="H248" s="35"/>
    </row>
    <row r="249" spans="5:8" s="24" customFormat="1" ht="24" customHeight="1" x14ac:dyDescent="0.15">
      <c r="E249" s="33"/>
      <c r="F249" s="34"/>
      <c r="G249" s="35"/>
      <c r="H249" s="35"/>
    </row>
    <row r="250" spans="5:8" s="24" customFormat="1" ht="24" customHeight="1" x14ac:dyDescent="0.15">
      <c r="E250" s="33"/>
      <c r="F250" s="34"/>
      <c r="G250" s="35"/>
      <c r="H250" s="35"/>
    </row>
    <row r="251" spans="5:8" s="24" customFormat="1" ht="24" customHeight="1" x14ac:dyDescent="0.15">
      <c r="E251" s="33"/>
      <c r="F251" s="34"/>
      <c r="G251" s="35"/>
      <c r="H251" s="35"/>
    </row>
    <row r="252" spans="5:8" s="24" customFormat="1" ht="24" customHeight="1" x14ac:dyDescent="0.15">
      <c r="E252" s="33"/>
      <c r="F252" s="34"/>
      <c r="G252" s="35"/>
      <c r="H252" s="35"/>
    </row>
    <row r="253" spans="5:8" s="24" customFormat="1" ht="24" customHeight="1" x14ac:dyDescent="0.15">
      <c r="E253" s="33"/>
      <c r="F253" s="34"/>
      <c r="G253" s="35"/>
      <c r="H253" s="35"/>
    </row>
    <row r="254" spans="5:8" s="24" customFormat="1" ht="24" customHeight="1" x14ac:dyDescent="0.15">
      <c r="E254" s="33"/>
      <c r="F254" s="34"/>
      <c r="G254" s="35"/>
      <c r="H254" s="35"/>
    </row>
    <row r="255" spans="5:8" s="24" customFormat="1" ht="24" customHeight="1" x14ac:dyDescent="0.15">
      <c r="E255" s="33"/>
      <c r="F255" s="34"/>
      <c r="G255" s="35"/>
      <c r="H255"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S231"/>
  <sheetViews>
    <sheetView showGridLines="0" showZeros="0" view="pageBreakPreview" topLeftCell="A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6.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建築鑑!B18</f>
        <v>Ⅱ</v>
      </c>
      <c r="C12" s="28" t="str">
        <f>建築鑑!C18</f>
        <v>本館改修</v>
      </c>
      <c r="D12" s="28" t="s">
        <v>137</v>
      </c>
      <c r="E12" s="29"/>
      <c r="F12" s="27"/>
      <c r="G12" s="30"/>
      <c r="H12" s="30" t="str">
        <f>IF(E12="","",ROUNDDOWN(E12*G12,0))</f>
        <v/>
      </c>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t="str">
        <f>IF(E14="","",ROUNDDOWN(E14*G14,0))</f>
        <v/>
      </c>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28" t="s">
        <v>134</v>
      </c>
      <c r="D16" s="28"/>
      <c r="E16" s="29">
        <v>1</v>
      </c>
      <c r="F16" s="27" t="s">
        <v>56</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89</v>
      </c>
      <c r="D18" s="28"/>
      <c r="E18" s="29">
        <v>1</v>
      </c>
      <c r="F18" s="27" t="s">
        <v>56</v>
      </c>
      <c r="G18" s="30"/>
      <c r="H18" s="30"/>
      <c r="I18" s="28"/>
      <c r="K18" s="31"/>
      <c r="L18" s="31">
        <f>SUM(H17:H17)</f>
        <v>0</v>
      </c>
      <c r="M18" s="31"/>
      <c r="N18" s="31"/>
      <c r="O18" s="31"/>
      <c r="P18" s="31"/>
      <c r="Q18" s="31">
        <f t="shared" ref="Q18" si="6">IF(P18="",MIN(L18,N18),P18)</f>
        <v>0</v>
      </c>
      <c r="R18" s="32"/>
      <c r="S18" s="31" t="str">
        <f>IF(R18&lt;&gt;"",ROUND(Q18*R18,IF(Q18*R18&lt;100,0,IF(Q18*R18&lt;10000,-1,-LOG10(Q18*R18)+3))),"")</f>
        <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88</v>
      </c>
      <c r="D20" s="28"/>
      <c r="E20" s="29">
        <v>1</v>
      </c>
      <c r="F20" s="27" t="s">
        <v>56</v>
      </c>
      <c r="G20" s="30"/>
      <c r="H20" s="30"/>
      <c r="I20" s="28"/>
      <c r="K20" s="31"/>
      <c r="L20" s="31"/>
      <c r="M20" s="31"/>
      <c r="N20" s="31"/>
      <c r="O20" s="31"/>
      <c r="P20" s="31"/>
      <c r="Q20" s="31">
        <f t="shared" ref="Q20" si="7">IF(P20="",MIN(L20,N20),P20)</f>
        <v>0</v>
      </c>
      <c r="R20" s="32"/>
      <c r="S20" s="31" t="str">
        <f t="shared" ref="S20" si="8">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4</v>
      </c>
      <c r="C22" s="28" t="s">
        <v>87</v>
      </c>
      <c r="D22" s="28"/>
      <c r="E22" s="29">
        <v>1</v>
      </c>
      <c r="F22" s="27" t="s">
        <v>56</v>
      </c>
      <c r="G22" s="30"/>
      <c r="H22" s="30"/>
      <c r="I22" s="28" t="s">
        <v>135</v>
      </c>
      <c r="K22" s="31"/>
      <c r="L22" s="31"/>
      <c r="M22" s="31"/>
      <c r="N22" s="31"/>
      <c r="O22" s="31"/>
      <c r="P22" s="31"/>
      <c r="Q22" s="31">
        <f t="shared" ref="Q22" si="9">IF(P22="",MIN(L22,N22),P22)</f>
        <v>0</v>
      </c>
      <c r="R22" s="32"/>
      <c r="S22" s="31" t="str">
        <f t="shared" ref="S22" si="10">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c r="C24" s="28"/>
      <c r="D24" s="28"/>
      <c r="E24" s="29"/>
      <c r="F24" s="27"/>
      <c r="G24" s="30"/>
      <c r="H24" s="30"/>
      <c r="I24" s="28"/>
      <c r="K24" s="31"/>
      <c r="L24" s="31"/>
      <c r="M24" s="31"/>
      <c r="N24" s="31"/>
      <c r="O24" s="31"/>
      <c r="P24" s="31"/>
      <c r="Q24" s="31">
        <f t="shared" ref="Q24" si="11">IF(P24="",MIN(L24,N24),P24)</f>
        <v>0</v>
      </c>
      <c r="R24" s="32"/>
      <c r="S24" s="31" t="str">
        <f t="shared" ref="S24" si="12">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c r="C26" s="28"/>
      <c r="D26" s="28"/>
      <c r="E26" s="29"/>
      <c r="F26" s="27"/>
      <c r="G26" s="30"/>
      <c r="H26" s="30"/>
      <c r="I26" s="28"/>
      <c r="K26" s="31"/>
      <c r="L26" s="31"/>
      <c r="M26" s="31"/>
      <c r="N26" s="31"/>
      <c r="O26" s="31"/>
      <c r="P26" s="31"/>
      <c r="Q26" s="31">
        <f t="shared" ref="Q26" si="13">IF(P26="",MIN(L26,N26),P26)</f>
        <v>0</v>
      </c>
      <c r="R26" s="32"/>
      <c r="S26" s="31" t="str">
        <f t="shared" ref="S26" si="14">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c r="C28" s="28"/>
      <c r="D28" s="28"/>
      <c r="E28" s="29"/>
      <c r="F28" s="27"/>
      <c r="G28" s="30"/>
      <c r="H28" s="30"/>
      <c r="I28" s="28"/>
      <c r="K28" s="31"/>
      <c r="L28" s="31"/>
      <c r="M28" s="31"/>
      <c r="N28" s="31"/>
      <c r="O28" s="31"/>
      <c r="P28" s="31"/>
      <c r="Q28" s="31">
        <f t="shared" ref="Q28" si="15">IF(P28="",MIN(L28,N28),P28)</f>
        <v>0</v>
      </c>
      <c r="R28" s="32"/>
      <c r="S28" s="31" t="str">
        <f t="shared" ref="S28" si="16">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c r="D30" s="28"/>
      <c r="E30" s="29"/>
      <c r="F30" s="27"/>
      <c r="G30" s="30"/>
      <c r="H30" s="30"/>
      <c r="I30" s="28"/>
      <c r="K30" s="31"/>
      <c r="L30" s="31"/>
      <c r="M30" s="31"/>
      <c r="N30" s="31"/>
      <c r="O30" s="31"/>
      <c r="P30" s="31"/>
      <c r="Q30" s="31">
        <f t="shared" ref="Q30" si="17">IF(P30="",MIN(L30,N30),P30)</f>
        <v>0</v>
      </c>
      <c r="R30" s="32"/>
      <c r="S30" s="31" t="str">
        <f t="shared" ref="S30" si="18">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c r="D32" s="28"/>
      <c r="E32" s="29"/>
      <c r="F32" s="27"/>
      <c r="G32" s="30"/>
      <c r="H32" s="30"/>
      <c r="I32" s="28"/>
      <c r="K32" s="31"/>
      <c r="L32" s="31"/>
      <c r="M32" s="31"/>
      <c r="N32" s="31"/>
      <c r="O32" s="31"/>
      <c r="P32" s="31"/>
      <c r="Q32" s="31">
        <f t="shared" ref="Q32" si="19">IF(P32="",MIN(L32,N32),P32)</f>
        <v>0</v>
      </c>
      <c r="R32" s="32"/>
      <c r="S32" s="31" t="str">
        <f t="shared" ref="S32" si="20">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1">IF(P34="",MIN(L34,N34),P34)</f>
        <v>0</v>
      </c>
      <c r="R34" s="32"/>
      <c r="S34" s="31" t="str">
        <f t="shared" ref="S34" si="22">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3">IF(P36="",MIN(L36,N36),P36)</f>
        <v>0</v>
      </c>
      <c r="R36" s="32"/>
      <c r="S36" s="31" t="str">
        <f t="shared" ref="S36" si="24">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5">IF(P38="",MIN(L38,N38),P38)</f>
        <v>0</v>
      </c>
      <c r="R38" s="32"/>
      <c r="S38" s="31" t="str">
        <f t="shared" ref="S38" si="26">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7">IF(P40="",MIN(L40,N40),P40)</f>
        <v>0</v>
      </c>
      <c r="R40" s="32"/>
      <c r="S40" s="31" t="str">
        <f t="shared" ref="S40" si="28">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29">IF(P42="",MIN(L42,N42),P42)</f>
        <v>0</v>
      </c>
      <c r="R42" s="32"/>
      <c r="S42" s="31" t="str">
        <f t="shared" ref="S42" si="30">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1">IF(P44="",MIN(L44,N44),P44)</f>
        <v>0</v>
      </c>
      <c r="R44" s="32"/>
      <c r="S44" s="31" t="str">
        <f t="shared" ref="S44" si="32">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3">IF(P46="",MIN(L46,N46),P46)</f>
        <v>0</v>
      </c>
      <c r="R46" s="32"/>
      <c r="S46" s="31" t="str">
        <f t="shared" ref="S46" si="34">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tr">
        <f>B12&amp;"　計"</f>
        <v>Ⅱ　計</v>
      </c>
      <c r="D48" s="28"/>
      <c r="E48" s="29"/>
      <c r="F48" s="27"/>
      <c r="G48" s="30"/>
      <c r="H48" s="30"/>
      <c r="I48" s="28"/>
      <c r="K48" s="31"/>
      <c r="L48" s="31"/>
      <c r="M48" s="31"/>
      <c r="N48" s="31"/>
      <c r="O48" s="31"/>
      <c r="P48" s="31"/>
      <c r="Q48" s="31">
        <f t="shared" ref="Q48" si="35">IF(P48="",MIN(L48,N48),P48)</f>
        <v>0</v>
      </c>
      <c r="R48" s="32"/>
      <c r="S48" s="31" t="str">
        <f t="shared" ref="S48" si="36">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t="str">
        <f t="shared" ref="H50" si="37">IF(E50="","",ROUNDDOWN(E50*G50,0))</f>
        <v/>
      </c>
      <c r="I50" s="28"/>
      <c r="K50" s="31"/>
      <c r="L50" s="31"/>
      <c r="M50" s="31"/>
      <c r="N50" s="31"/>
      <c r="O50" s="31"/>
      <c r="P50" s="31"/>
      <c r="Q50" s="31">
        <f t="shared" ref="Q50" si="38">IF(P50="",MIN(L50,N50),P50)</f>
        <v>0</v>
      </c>
      <c r="R50" s="32"/>
      <c r="S50" s="31" t="str">
        <f t="shared" ref="S50" si="39">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S270"/>
  <sheetViews>
    <sheetView showGridLines="0" showZeros="0" view="pageBreakPreview" topLeftCell="C8" zoomScaleNormal="80" zoomScaleSheetLayoutView="100" workbookViewId="0">
      <selection activeCell="H25" sqref="H25"/>
    </sheetView>
  </sheetViews>
  <sheetFormatPr defaultColWidth="9.33203125" defaultRowHeight="24" customHeight="1" x14ac:dyDescent="0.15"/>
  <cols>
    <col min="1" max="1" width="3.6640625" style="8" customWidth="1"/>
    <col min="2" max="2" width="7.83203125" style="8" customWidth="1"/>
    <col min="3" max="3" width="28.83203125" style="8" customWidth="1"/>
    <col min="4" max="4" width="35.83203125" style="8" customWidth="1"/>
    <col min="5" max="5" width="11.83203125" style="9" customWidth="1"/>
    <col min="6" max="6" width="8.83203125" style="10" customWidth="1"/>
    <col min="7" max="7" width="18.83203125" style="11" customWidth="1"/>
    <col min="8" max="8" width="25.83203125" style="11" customWidth="1"/>
    <col min="9" max="9" width="33.83203125" style="8" customWidth="1"/>
    <col min="10" max="10" width="9.33203125" style="8"/>
    <col min="11" max="11" width="25.83203125" style="8" customWidth="1"/>
    <col min="12" max="12" width="17.5" style="8" bestFit="1" customWidth="1"/>
    <col min="13" max="13" width="9.5" style="8" customWidth="1"/>
    <col min="14" max="14" width="16.5" style="8" customWidth="1"/>
    <col min="15" max="15" width="9.5" style="8" bestFit="1" customWidth="1"/>
    <col min="16" max="18" width="16.5" style="8" customWidth="1"/>
    <col min="19" max="19" width="17.5" style="8" bestFit="1" customWidth="1"/>
    <col min="20" max="16384" width="9.33203125" style="8"/>
  </cols>
  <sheetData>
    <row r="1" spans="2:19" ht="13.5" hidden="1" customHeight="1" x14ac:dyDescent="0.15">
      <c r="B1" s="1" t="s">
        <v>0</v>
      </c>
      <c r="C1" s="2" t="s">
        <v>1</v>
      </c>
      <c r="D1" s="3"/>
      <c r="E1" s="4"/>
      <c r="F1" s="5"/>
      <c r="G1" s="6"/>
      <c r="H1" s="7">
        <f t="shared" ref="H1:H7" si="0">SUMIF($A:$A,B1,$H:$H)</f>
        <v>0</v>
      </c>
    </row>
    <row r="2" spans="2:19" ht="13.5" hidden="1" customHeight="1" x14ac:dyDescent="0.15">
      <c r="B2" s="1" t="s">
        <v>2</v>
      </c>
      <c r="C2" s="2" t="s">
        <v>3</v>
      </c>
      <c r="D2" s="3"/>
      <c r="E2" s="4"/>
      <c r="F2" s="5"/>
      <c r="G2" s="6"/>
      <c r="H2" s="7">
        <f t="shared" si="0"/>
        <v>0</v>
      </c>
    </row>
    <row r="3" spans="2:19" ht="13.5" hidden="1" customHeight="1" x14ac:dyDescent="0.15">
      <c r="B3" s="1" t="s">
        <v>4</v>
      </c>
      <c r="C3" s="2" t="s">
        <v>5</v>
      </c>
      <c r="D3" s="3"/>
      <c r="E3" s="4"/>
      <c r="F3" s="5"/>
      <c r="G3" s="6"/>
      <c r="H3" s="7">
        <f t="shared" si="0"/>
        <v>0</v>
      </c>
    </row>
    <row r="4" spans="2:19" ht="13.5" hidden="1" customHeight="1" x14ac:dyDescent="0.15">
      <c r="B4" s="1" t="s">
        <v>6</v>
      </c>
      <c r="C4" s="2" t="s">
        <v>7</v>
      </c>
      <c r="D4" s="3"/>
      <c r="E4" s="4"/>
      <c r="F4" s="5"/>
      <c r="G4" s="6"/>
      <c r="H4" s="7">
        <f t="shared" si="0"/>
        <v>0</v>
      </c>
    </row>
    <row r="5" spans="2:19" ht="13.5" hidden="1" customHeight="1" x14ac:dyDescent="0.15">
      <c r="B5" s="1" t="s">
        <v>8</v>
      </c>
      <c r="C5" s="2" t="s">
        <v>9</v>
      </c>
      <c r="D5" s="3"/>
      <c r="E5" s="4"/>
      <c r="F5" s="5"/>
      <c r="G5" s="6"/>
      <c r="H5" s="7">
        <f t="shared" si="0"/>
        <v>0</v>
      </c>
    </row>
    <row r="6" spans="2:19" ht="13.5" hidden="1" customHeight="1" x14ac:dyDescent="0.15">
      <c r="B6" s="1" t="s">
        <v>10</v>
      </c>
      <c r="C6" s="2" t="s">
        <v>11</v>
      </c>
      <c r="D6" s="3"/>
      <c r="E6" s="4"/>
      <c r="F6" s="5"/>
      <c r="G6" s="6"/>
      <c r="H6" s="7">
        <f t="shared" si="0"/>
        <v>0</v>
      </c>
    </row>
    <row r="7" spans="2:19" ht="13.5" hidden="1" customHeight="1" x14ac:dyDescent="0.15">
      <c r="B7" s="1" t="s">
        <v>12</v>
      </c>
      <c r="C7" s="2" t="s">
        <v>13</v>
      </c>
      <c r="D7" s="3"/>
      <c r="E7" s="4"/>
      <c r="F7" s="5"/>
      <c r="G7" s="6"/>
      <c r="H7" s="7">
        <f t="shared" si="0"/>
        <v>0</v>
      </c>
    </row>
    <row r="8" spans="2:19" ht="13.5" customHeight="1" x14ac:dyDescent="0.15">
      <c r="H8" s="7">
        <f>SUM(H1:H7)</f>
        <v>0</v>
      </c>
      <c r="I8" s="12" t="str">
        <f>IF(H8=H48,"OK","NG")</f>
        <v>OK</v>
      </c>
    </row>
    <row r="9" spans="2:19" ht="13.5" customHeight="1" x14ac:dyDescent="0.15"/>
    <row r="10" spans="2:19" ht="24" customHeight="1" x14ac:dyDescent="0.15">
      <c r="B10" s="13" t="s">
        <v>14</v>
      </c>
      <c r="C10" s="13" t="s">
        <v>15</v>
      </c>
      <c r="D10" s="13" t="s">
        <v>16</v>
      </c>
      <c r="E10" s="14" t="s">
        <v>17</v>
      </c>
      <c r="F10" s="13" t="s">
        <v>18</v>
      </c>
      <c r="G10" s="15" t="s">
        <v>19</v>
      </c>
      <c r="H10" s="15" t="s">
        <v>20</v>
      </c>
      <c r="I10" s="13" t="s">
        <v>21</v>
      </c>
      <c r="K10" s="16" t="s">
        <v>22</v>
      </c>
      <c r="L10" s="17" t="s">
        <v>43</v>
      </c>
      <c r="M10" s="18" t="s">
        <v>24</v>
      </c>
      <c r="N10" s="17" t="s">
        <v>25</v>
      </c>
      <c r="O10" s="18" t="s">
        <v>24</v>
      </c>
      <c r="P10" s="17" t="s">
        <v>26</v>
      </c>
      <c r="Q10" s="16" t="s">
        <v>27</v>
      </c>
      <c r="R10" s="19" t="s">
        <v>28</v>
      </c>
      <c r="S10" s="16" t="s">
        <v>29</v>
      </c>
    </row>
    <row r="11" spans="2:19" s="24" customFormat="1" ht="12" customHeight="1" x14ac:dyDescent="0.15">
      <c r="B11" s="20"/>
      <c r="C11" s="21"/>
      <c r="D11" s="21"/>
      <c r="E11" s="22"/>
      <c r="F11" s="20"/>
      <c r="G11" s="23"/>
      <c r="H11" s="23"/>
      <c r="I11" s="21"/>
      <c r="K11" s="25"/>
      <c r="L11" s="25"/>
      <c r="M11" s="25"/>
      <c r="N11" s="25"/>
      <c r="O11" s="25"/>
      <c r="P11" s="25"/>
      <c r="Q11" s="25"/>
      <c r="R11" s="26"/>
      <c r="S11" s="25"/>
    </row>
    <row r="12" spans="2:19" s="24" customFormat="1" ht="12" customHeight="1" x14ac:dyDescent="0.15">
      <c r="B12" s="27" t="str">
        <f>建築鑑!B20</f>
        <v>Ⅲ</v>
      </c>
      <c r="C12" s="28" t="str">
        <f>建築鑑!C20</f>
        <v>自走式立体駐車場</v>
      </c>
      <c r="D12" s="28" t="s">
        <v>137</v>
      </c>
      <c r="E12" s="29"/>
      <c r="F12" s="27"/>
      <c r="G12" s="30"/>
      <c r="H12" s="30" t="str">
        <f>IF(E12="","",ROUNDDOWN(E12*G12,0))</f>
        <v/>
      </c>
      <c r="I12" s="28"/>
      <c r="K12" s="31"/>
      <c r="L12" s="31"/>
      <c r="M12" s="31"/>
      <c r="N12" s="31"/>
      <c r="O12" s="31"/>
      <c r="P12" s="31"/>
      <c r="Q12" s="31">
        <f>IF(P12="",MIN(L12,N12),P12)</f>
        <v>0</v>
      </c>
      <c r="R12" s="32"/>
      <c r="S12" s="31" t="str">
        <f t="shared" ref="S12" si="1">IF(R12&lt;&gt;"",ROUND(Q12*R12,IF(Q12*R12&lt;100,0,IF(Q12*R12&lt;10000,-1,-LOG10(Q12*R12)+2))),"")</f>
        <v/>
      </c>
    </row>
    <row r="13" spans="2:19" s="24" customFormat="1" ht="12" customHeight="1" x14ac:dyDescent="0.15">
      <c r="B13" s="20"/>
      <c r="C13" s="21"/>
      <c r="D13" s="21"/>
      <c r="E13" s="22"/>
      <c r="F13" s="20"/>
      <c r="G13" s="23"/>
      <c r="H13" s="23"/>
      <c r="I13" s="21"/>
      <c r="K13" s="25"/>
      <c r="L13" s="25"/>
      <c r="M13" s="25"/>
      <c r="N13" s="25"/>
      <c r="O13" s="25"/>
      <c r="P13" s="25"/>
      <c r="Q13" s="25"/>
      <c r="R13" s="26"/>
      <c r="S13" s="25"/>
    </row>
    <row r="14" spans="2:19" s="24" customFormat="1" ht="12" customHeight="1" x14ac:dyDescent="0.15">
      <c r="B14" s="27"/>
      <c r="C14" s="28"/>
      <c r="D14" s="28"/>
      <c r="E14" s="29"/>
      <c r="F14" s="27"/>
      <c r="G14" s="30"/>
      <c r="H14" s="30" t="str">
        <f>IF(E14="","",ROUNDDOWN(E14*G14,0))</f>
        <v/>
      </c>
      <c r="I14" s="28"/>
      <c r="K14" s="31"/>
      <c r="L14" s="31"/>
      <c r="M14" s="31"/>
      <c r="N14" s="31"/>
      <c r="O14" s="31"/>
      <c r="P14" s="31"/>
      <c r="Q14" s="31">
        <f t="shared" ref="Q14" si="2">IF(P14="",MIN(L14,N14),P14)</f>
        <v>0</v>
      </c>
      <c r="R14" s="32"/>
      <c r="S14" s="31" t="str">
        <f t="shared" ref="S14" si="3">IF(R14&lt;&gt;"",ROUND(Q14*R14,IF(Q14*R14&lt;100,0,IF(Q14*R14&lt;10000,-1,-LOG10(Q14*R14)+2))),"")</f>
        <v/>
      </c>
    </row>
    <row r="15" spans="2:19" s="24" customFormat="1" ht="12" customHeight="1" x14ac:dyDescent="0.15">
      <c r="B15" s="20"/>
      <c r="C15" s="21"/>
      <c r="D15" s="21"/>
      <c r="E15" s="22"/>
      <c r="F15" s="20"/>
      <c r="G15" s="23"/>
      <c r="H15" s="23"/>
      <c r="I15" s="21"/>
      <c r="K15" s="25"/>
      <c r="L15" s="25"/>
      <c r="M15" s="25"/>
      <c r="N15" s="25"/>
      <c r="O15" s="25"/>
      <c r="P15" s="25"/>
      <c r="Q15" s="25"/>
      <c r="R15" s="26"/>
      <c r="S15" s="25"/>
    </row>
    <row r="16" spans="2:19" s="24" customFormat="1" ht="12" customHeight="1" x14ac:dyDescent="0.15">
      <c r="B16" s="27">
        <v>1</v>
      </c>
      <c r="C16" s="39" t="s">
        <v>79</v>
      </c>
      <c r="D16" s="28"/>
      <c r="E16" s="29">
        <v>1</v>
      </c>
      <c r="F16" s="27" t="s">
        <v>30</v>
      </c>
      <c r="G16" s="30"/>
      <c r="H16" s="30"/>
      <c r="I16" s="28"/>
      <c r="K16" s="31"/>
      <c r="L16" s="31"/>
      <c r="M16" s="31"/>
      <c r="N16" s="31"/>
      <c r="O16" s="31"/>
      <c r="P16" s="31"/>
      <c r="Q16" s="31">
        <f t="shared" ref="Q16" si="4">IF(P16="",MIN(L16,N16),P16)</f>
        <v>0</v>
      </c>
      <c r="R16" s="32"/>
      <c r="S16" s="31" t="str">
        <f t="shared" ref="S16" si="5">IF(R16&lt;&gt;"",ROUND(Q16*R16,IF(Q16*R16&lt;100,0,IF(Q16*R16&lt;10000,-1,-LOG10(Q16*R16)+2))),"")</f>
        <v/>
      </c>
    </row>
    <row r="17" spans="2:19" s="24" customFormat="1" ht="12" customHeight="1" x14ac:dyDescent="0.15">
      <c r="B17" s="20"/>
      <c r="C17" s="21"/>
      <c r="D17" s="21"/>
      <c r="E17" s="22"/>
      <c r="F17" s="20"/>
      <c r="G17" s="23"/>
      <c r="H17" s="23"/>
      <c r="I17" s="21"/>
      <c r="K17" s="25"/>
      <c r="L17" s="25"/>
      <c r="M17" s="25"/>
      <c r="N17" s="25"/>
      <c r="O17" s="25"/>
      <c r="P17" s="25"/>
      <c r="Q17" s="25"/>
      <c r="R17" s="26"/>
      <c r="S17" s="25"/>
    </row>
    <row r="18" spans="2:19" s="24" customFormat="1" ht="12" customHeight="1" x14ac:dyDescent="0.15">
      <c r="B18" s="27">
        <v>2</v>
      </c>
      <c r="C18" s="28" t="s">
        <v>80</v>
      </c>
      <c r="D18" s="28"/>
      <c r="E18" s="29">
        <v>1</v>
      </c>
      <c r="F18" s="27" t="s">
        <v>30</v>
      </c>
      <c r="G18" s="30"/>
      <c r="H18" s="30"/>
      <c r="I18" s="28"/>
      <c r="K18" s="31"/>
      <c r="L18" s="31">
        <f>SUM(H17:H17)</f>
        <v>0</v>
      </c>
      <c r="M18" s="31"/>
      <c r="N18" s="31"/>
      <c r="O18" s="31"/>
      <c r="P18" s="31"/>
      <c r="Q18" s="31">
        <f t="shared" ref="Q18" si="6">IF(P18="",MIN(L18,N18),P18)</f>
        <v>0</v>
      </c>
      <c r="R18" s="32">
        <v>0.05</v>
      </c>
      <c r="S18" s="31">
        <f>IF(R18&lt;&gt;"",ROUND(Q18*R18,IF(Q18*R18&lt;100,0,IF(Q18*R18&lt;10000,-1,-LOG10(Q18*R18)+3))),"")</f>
        <v>0</v>
      </c>
    </row>
    <row r="19" spans="2:19" s="24" customFormat="1" ht="12" customHeight="1" x14ac:dyDescent="0.15">
      <c r="B19" s="20"/>
      <c r="C19" s="21"/>
      <c r="D19" s="21"/>
      <c r="E19" s="22"/>
      <c r="F19" s="20"/>
      <c r="G19" s="23"/>
      <c r="H19" s="23"/>
      <c r="I19" s="21"/>
      <c r="K19" s="25"/>
      <c r="L19" s="25"/>
      <c r="M19" s="25"/>
      <c r="N19" s="25"/>
      <c r="O19" s="25"/>
      <c r="P19" s="25"/>
      <c r="Q19" s="25"/>
      <c r="R19" s="26"/>
      <c r="S19" s="25"/>
    </row>
    <row r="20" spans="2:19" s="24" customFormat="1" ht="12" customHeight="1" x14ac:dyDescent="0.15">
      <c r="B20" s="27">
        <v>3</v>
      </c>
      <c r="C20" s="28" t="s">
        <v>81</v>
      </c>
      <c r="D20" s="28"/>
      <c r="E20" s="29">
        <v>1</v>
      </c>
      <c r="F20" s="27" t="s">
        <v>30</v>
      </c>
      <c r="G20" s="30"/>
      <c r="H20" s="30"/>
      <c r="I20" s="28"/>
      <c r="K20" s="31"/>
      <c r="L20" s="31"/>
      <c r="M20" s="31"/>
      <c r="N20" s="31"/>
      <c r="O20" s="31"/>
      <c r="P20" s="31"/>
      <c r="Q20" s="31">
        <f t="shared" ref="Q20" si="7">IF(P20="",MIN(L20,N20),P20)</f>
        <v>0</v>
      </c>
      <c r="R20" s="32"/>
      <c r="S20" s="31" t="str">
        <f t="shared" ref="S20" si="8">IF(R20&lt;&gt;"",ROUND(Q20*R20,IF(Q20*R20&lt;100,0,IF(Q20*R20&lt;10000,-1,-LOG10(Q20*R20)+2))),"")</f>
        <v/>
      </c>
    </row>
    <row r="21" spans="2:19" s="24" customFormat="1" ht="12" customHeight="1" x14ac:dyDescent="0.15">
      <c r="B21" s="20"/>
      <c r="C21" s="21"/>
      <c r="D21" s="21"/>
      <c r="E21" s="22"/>
      <c r="F21" s="20"/>
      <c r="G21" s="23"/>
      <c r="H21" s="23"/>
      <c r="I21" s="21"/>
      <c r="K21" s="25"/>
      <c r="L21" s="25"/>
      <c r="M21" s="25"/>
      <c r="N21" s="25"/>
      <c r="O21" s="25"/>
      <c r="P21" s="25"/>
      <c r="Q21" s="25"/>
      <c r="R21" s="26"/>
      <c r="S21" s="25"/>
    </row>
    <row r="22" spans="2:19" s="24" customFormat="1" ht="12" customHeight="1" x14ac:dyDescent="0.15">
      <c r="B22" s="27">
        <v>4</v>
      </c>
      <c r="C22" s="28" t="s">
        <v>82</v>
      </c>
      <c r="D22" s="28"/>
      <c r="E22" s="29">
        <v>1</v>
      </c>
      <c r="F22" s="27" t="s">
        <v>30</v>
      </c>
      <c r="G22" s="30"/>
      <c r="H22" s="30"/>
      <c r="I22" s="28"/>
      <c r="K22" s="31"/>
      <c r="L22" s="31"/>
      <c r="M22" s="31"/>
      <c r="N22" s="31"/>
      <c r="O22" s="31"/>
      <c r="P22" s="31"/>
      <c r="Q22" s="31">
        <f t="shared" ref="Q22" si="9">IF(P22="",MIN(L22,N22),P22)</f>
        <v>0</v>
      </c>
      <c r="R22" s="32"/>
      <c r="S22" s="31" t="str">
        <f t="shared" ref="S22" si="10">IF(R22&lt;&gt;"",ROUND(Q22*R22,IF(Q22*R22&lt;100,0,IF(Q22*R22&lt;10000,-1,-LOG10(Q22*R22)+2))),"")</f>
        <v/>
      </c>
    </row>
    <row r="23" spans="2:19" s="24" customFormat="1" ht="12" customHeight="1" x14ac:dyDescent="0.15">
      <c r="B23" s="20"/>
      <c r="C23" s="21"/>
      <c r="D23" s="21"/>
      <c r="E23" s="22"/>
      <c r="F23" s="20"/>
      <c r="G23" s="23"/>
      <c r="H23" s="23"/>
      <c r="I23" s="21"/>
      <c r="K23" s="25"/>
      <c r="L23" s="25"/>
      <c r="M23" s="25"/>
      <c r="N23" s="25"/>
      <c r="O23" s="25"/>
      <c r="P23" s="25"/>
      <c r="Q23" s="25"/>
      <c r="R23" s="26"/>
      <c r="S23" s="25"/>
    </row>
    <row r="24" spans="2:19" s="24" customFormat="1" ht="12" customHeight="1" x14ac:dyDescent="0.15">
      <c r="B24" s="27"/>
      <c r="C24" s="28"/>
      <c r="D24" s="28"/>
      <c r="E24" s="29"/>
      <c r="F24" s="27"/>
      <c r="G24" s="30"/>
      <c r="H24" s="30"/>
      <c r="I24" s="28"/>
      <c r="K24" s="31"/>
      <c r="L24" s="31"/>
      <c r="M24" s="31"/>
      <c r="N24" s="31"/>
      <c r="O24" s="31"/>
      <c r="P24" s="31"/>
      <c r="Q24" s="31">
        <f t="shared" ref="Q24" si="11">IF(P24="",MIN(L24,N24),P24)</f>
        <v>0</v>
      </c>
      <c r="R24" s="32"/>
      <c r="S24" s="31" t="str">
        <f t="shared" ref="S24" si="12">IF(R24&lt;&gt;"",ROUND(Q24*R24,IF(Q24*R24&lt;100,0,IF(Q24*R24&lt;10000,-1,-LOG10(Q24*R24)+2))),"")</f>
        <v/>
      </c>
    </row>
    <row r="25" spans="2:19" s="24" customFormat="1" ht="12" customHeight="1" x14ac:dyDescent="0.15">
      <c r="B25" s="20"/>
      <c r="C25" s="21"/>
      <c r="D25" s="21"/>
      <c r="E25" s="22"/>
      <c r="F25" s="20"/>
      <c r="G25" s="23"/>
      <c r="H25" s="23"/>
      <c r="I25" s="21"/>
      <c r="K25" s="25"/>
      <c r="L25" s="25"/>
      <c r="M25" s="25"/>
      <c r="N25" s="25"/>
      <c r="O25" s="25"/>
      <c r="P25" s="25"/>
      <c r="Q25" s="25"/>
      <c r="R25" s="26"/>
      <c r="S25" s="25"/>
    </row>
    <row r="26" spans="2:19" s="24" customFormat="1" ht="12" customHeight="1" x14ac:dyDescent="0.15">
      <c r="B26" s="27"/>
      <c r="C26" s="28"/>
      <c r="D26" s="28"/>
      <c r="E26" s="29"/>
      <c r="F26" s="27"/>
      <c r="G26" s="30"/>
      <c r="H26" s="30"/>
      <c r="I26" s="28"/>
      <c r="K26" s="31"/>
      <c r="L26" s="31"/>
      <c r="M26" s="31"/>
      <c r="N26" s="31"/>
      <c r="O26" s="31"/>
      <c r="P26" s="31"/>
      <c r="Q26" s="31">
        <f t="shared" ref="Q26" si="13">IF(P26="",MIN(L26,N26),P26)</f>
        <v>0</v>
      </c>
      <c r="R26" s="32"/>
      <c r="S26" s="31" t="str">
        <f t="shared" ref="S26" si="14">IF(R26&lt;&gt;"",ROUND(Q26*R26,IF(Q26*R26&lt;100,0,IF(Q26*R26&lt;10000,-1,-LOG10(Q26*R26)+2))),"")</f>
        <v/>
      </c>
    </row>
    <row r="27" spans="2:19" s="24" customFormat="1" ht="12" customHeight="1" x14ac:dyDescent="0.15">
      <c r="B27" s="20"/>
      <c r="C27" s="21"/>
      <c r="D27" s="21"/>
      <c r="E27" s="22"/>
      <c r="F27" s="20"/>
      <c r="G27" s="23"/>
      <c r="H27" s="23"/>
      <c r="I27" s="21"/>
      <c r="K27" s="25"/>
      <c r="L27" s="25"/>
      <c r="M27" s="25"/>
      <c r="N27" s="25"/>
      <c r="O27" s="25"/>
      <c r="P27" s="25"/>
      <c r="Q27" s="25"/>
      <c r="R27" s="26"/>
      <c r="S27" s="25"/>
    </row>
    <row r="28" spans="2:19" s="24" customFormat="1" ht="12" customHeight="1" x14ac:dyDescent="0.15">
      <c r="B28" s="27"/>
      <c r="C28" s="28"/>
      <c r="D28" s="28"/>
      <c r="E28" s="29"/>
      <c r="F28" s="27"/>
      <c r="G28" s="30"/>
      <c r="H28" s="30"/>
      <c r="I28" s="28"/>
      <c r="K28" s="31"/>
      <c r="L28" s="31"/>
      <c r="M28" s="31"/>
      <c r="N28" s="31"/>
      <c r="O28" s="31"/>
      <c r="P28" s="31"/>
      <c r="Q28" s="31">
        <f t="shared" ref="Q28" si="15">IF(P28="",MIN(L28,N28),P28)</f>
        <v>0</v>
      </c>
      <c r="R28" s="32"/>
      <c r="S28" s="31" t="str">
        <f t="shared" ref="S28" si="16">IF(R28&lt;&gt;"",ROUND(Q28*R28,IF(Q28*R28&lt;100,0,IF(Q28*R28&lt;10000,-1,-LOG10(Q28*R28)+2))),"")</f>
        <v/>
      </c>
    </row>
    <row r="29" spans="2:19" s="24" customFormat="1" ht="12" customHeight="1" x14ac:dyDescent="0.15">
      <c r="B29" s="20"/>
      <c r="C29" s="21"/>
      <c r="D29" s="21"/>
      <c r="E29" s="22"/>
      <c r="F29" s="20"/>
      <c r="G29" s="23"/>
      <c r="H29" s="23"/>
      <c r="I29" s="21"/>
      <c r="K29" s="25"/>
      <c r="L29" s="25"/>
      <c r="M29" s="25"/>
      <c r="N29" s="25"/>
      <c r="O29" s="25"/>
      <c r="P29" s="25"/>
      <c r="Q29" s="25"/>
      <c r="R29" s="26"/>
      <c r="S29" s="25"/>
    </row>
    <row r="30" spans="2:19" s="24" customFormat="1" ht="12" customHeight="1" x14ac:dyDescent="0.15">
      <c r="B30" s="27"/>
      <c r="C30" s="28"/>
      <c r="D30" s="28"/>
      <c r="E30" s="29"/>
      <c r="F30" s="27"/>
      <c r="G30" s="30"/>
      <c r="H30" s="30"/>
      <c r="I30" s="28"/>
      <c r="K30" s="31"/>
      <c r="L30" s="31"/>
      <c r="M30" s="31"/>
      <c r="N30" s="31"/>
      <c r="O30" s="31"/>
      <c r="P30" s="31"/>
      <c r="Q30" s="31">
        <f t="shared" ref="Q30" si="17">IF(P30="",MIN(L30,N30),P30)</f>
        <v>0</v>
      </c>
      <c r="R30" s="32"/>
      <c r="S30" s="31" t="str">
        <f t="shared" ref="S30" si="18">IF(R30&lt;&gt;"",ROUND(Q30*R30,IF(Q30*R30&lt;100,0,IF(Q30*R30&lt;10000,-1,-LOG10(Q30*R30)+2))),"")</f>
        <v/>
      </c>
    </row>
    <row r="31" spans="2:19" s="24" customFormat="1" ht="12" customHeight="1" x14ac:dyDescent="0.15">
      <c r="B31" s="20"/>
      <c r="C31" s="21"/>
      <c r="D31" s="21"/>
      <c r="E31" s="22"/>
      <c r="F31" s="20"/>
      <c r="G31" s="23"/>
      <c r="H31" s="23"/>
      <c r="I31" s="21"/>
      <c r="K31" s="25"/>
      <c r="L31" s="25"/>
      <c r="M31" s="25"/>
      <c r="N31" s="25"/>
      <c r="O31" s="25"/>
      <c r="P31" s="25"/>
      <c r="Q31" s="25"/>
      <c r="R31" s="26"/>
      <c r="S31" s="25"/>
    </row>
    <row r="32" spans="2:19" s="24" customFormat="1" ht="12" customHeight="1" x14ac:dyDescent="0.15">
      <c r="B32" s="27"/>
      <c r="C32" s="28"/>
      <c r="D32" s="28"/>
      <c r="E32" s="29"/>
      <c r="F32" s="27"/>
      <c r="G32" s="30"/>
      <c r="H32" s="30"/>
      <c r="I32" s="28"/>
      <c r="K32" s="31"/>
      <c r="L32" s="31"/>
      <c r="M32" s="31"/>
      <c r="N32" s="31"/>
      <c r="O32" s="31"/>
      <c r="P32" s="31"/>
      <c r="Q32" s="31">
        <f t="shared" ref="Q32" si="19">IF(P32="",MIN(L32,N32),P32)</f>
        <v>0</v>
      </c>
      <c r="R32" s="32"/>
      <c r="S32" s="31" t="str">
        <f t="shared" ref="S32" si="20">IF(R32&lt;&gt;"",ROUND(Q32*R32,IF(Q32*R32&lt;100,0,IF(Q32*R32&lt;10000,-1,-LOG10(Q32*R32)+2))),"")</f>
        <v/>
      </c>
    </row>
    <row r="33" spans="2:19" s="24" customFormat="1" ht="12" customHeight="1" x14ac:dyDescent="0.15">
      <c r="B33" s="20"/>
      <c r="C33" s="21"/>
      <c r="D33" s="21"/>
      <c r="E33" s="22"/>
      <c r="F33" s="20"/>
      <c r="G33" s="23"/>
      <c r="H33" s="23"/>
      <c r="I33" s="21"/>
      <c r="K33" s="25"/>
      <c r="L33" s="25"/>
      <c r="M33" s="25"/>
      <c r="N33" s="25"/>
      <c r="O33" s="25"/>
      <c r="P33" s="25"/>
      <c r="Q33" s="25"/>
      <c r="R33" s="26"/>
      <c r="S33" s="25"/>
    </row>
    <row r="34" spans="2:19" s="24" customFormat="1" ht="12" customHeight="1" x14ac:dyDescent="0.15">
      <c r="B34" s="27"/>
      <c r="C34" s="28"/>
      <c r="D34" s="28"/>
      <c r="E34" s="29"/>
      <c r="F34" s="27"/>
      <c r="G34" s="30"/>
      <c r="H34" s="30"/>
      <c r="I34" s="28"/>
      <c r="K34" s="31"/>
      <c r="L34" s="31"/>
      <c r="M34" s="31"/>
      <c r="N34" s="31"/>
      <c r="O34" s="31"/>
      <c r="P34" s="31"/>
      <c r="Q34" s="31">
        <f t="shared" ref="Q34" si="21">IF(P34="",MIN(L34,N34),P34)</f>
        <v>0</v>
      </c>
      <c r="R34" s="32"/>
      <c r="S34" s="31" t="str">
        <f t="shared" ref="S34" si="22">IF(R34&lt;&gt;"",ROUND(Q34*R34,IF(Q34*R34&lt;100,0,IF(Q34*R34&lt;10000,-1,-LOG10(Q34*R34)+2))),"")</f>
        <v/>
      </c>
    </row>
    <row r="35" spans="2:19" s="24" customFormat="1" ht="12" customHeight="1" x14ac:dyDescent="0.15">
      <c r="B35" s="20"/>
      <c r="C35" s="21"/>
      <c r="D35" s="21"/>
      <c r="E35" s="22"/>
      <c r="F35" s="20"/>
      <c r="G35" s="23"/>
      <c r="H35" s="23"/>
      <c r="I35" s="21"/>
      <c r="K35" s="25"/>
      <c r="L35" s="25"/>
      <c r="M35" s="25"/>
      <c r="N35" s="25"/>
      <c r="O35" s="25"/>
      <c r="P35" s="25"/>
      <c r="Q35" s="25"/>
      <c r="R35" s="26"/>
      <c r="S35" s="25"/>
    </row>
    <row r="36" spans="2:19" s="24" customFormat="1" ht="12" customHeight="1" x14ac:dyDescent="0.15">
      <c r="B36" s="27"/>
      <c r="C36" s="28"/>
      <c r="D36" s="28"/>
      <c r="E36" s="29"/>
      <c r="F36" s="27"/>
      <c r="G36" s="30"/>
      <c r="H36" s="30"/>
      <c r="I36" s="28"/>
      <c r="K36" s="31"/>
      <c r="L36" s="31"/>
      <c r="M36" s="31"/>
      <c r="N36" s="31"/>
      <c r="O36" s="31"/>
      <c r="P36" s="31"/>
      <c r="Q36" s="31">
        <f t="shared" ref="Q36" si="23">IF(P36="",MIN(L36,N36),P36)</f>
        <v>0</v>
      </c>
      <c r="R36" s="32"/>
      <c r="S36" s="31" t="str">
        <f t="shared" ref="S36" si="24">IF(R36&lt;&gt;"",ROUND(Q36*R36,IF(Q36*R36&lt;100,0,IF(Q36*R36&lt;10000,-1,-LOG10(Q36*R36)+2))),"")</f>
        <v/>
      </c>
    </row>
    <row r="37" spans="2:19" s="24" customFormat="1" ht="12" customHeight="1" x14ac:dyDescent="0.15">
      <c r="B37" s="20"/>
      <c r="C37" s="21"/>
      <c r="D37" s="21"/>
      <c r="E37" s="22"/>
      <c r="F37" s="20"/>
      <c r="G37" s="23"/>
      <c r="H37" s="23"/>
      <c r="I37" s="21"/>
      <c r="K37" s="25"/>
      <c r="L37" s="25"/>
      <c r="M37" s="25"/>
      <c r="N37" s="25"/>
      <c r="O37" s="25"/>
      <c r="P37" s="25"/>
      <c r="Q37" s="25"/>
      <c r="R37" s="26"/>
      <c r="S37" s="25"/>
    </row>
    <row r="38" spans="2:19" s="24" customFormat="1" ht="12" customHeight="1" x14ac:dyDescent="0.15">
      <c r="B38" s="27"/>
      <c r="C38" s="28"/>
      <c r="D38" s="28"/>
      <c r="E38" s="29"/>
      <c r="F38" s="27"/>
      <c r="G38" s="30"/>
      <c r="H38" s="30"/>
      <c r="I38" s="28"/>
      <c r="K38" s="31"/>
      <c r="L38" s="31"/>
      <c r="M38" s="31"/>
      <c r="N38" s="31"/>
      <c r="O38" s="31"/>
      <c r="P38" s="31"/>
      <c r="Q38" s="31">
        <f t="shared" ref="Q38" si="25">IF(P38="",MIN(L38,N38),P38)</f>
        <v>0</v>
      </c>
      <c r="R38" s="32"/>
      <c r="S38" s="31" t="str">
        <f t="shared" ref="S38" si="26">IF(R38&lt;&gt;"",ROUND(Q38*R38,IF(Q38*R38&lt;100,0,IF(Q38*R38&lt;10000,-1,-LOG10(Q38*R38)+2))),"")</f>
        <v/>
      </c>
    </row>
    <row r="39" spans="2:19" s="24" customFormat="1" ht="12" customHeight="1" x14ac:dyDescent="0.15">
      <c r="B39" s="20"/>
      <c r="C39" s="21"/>
      <c r="D39" s="21"/>
      <c r="E39" s="22"/>
      <c r="F39" s="20"/>
      <c r="G39" s="23"/>
      <c r="H39" s="23"/>
      <c r="I39" s="21"/>
      <c r="K39" s="25"/>
      <c r="L39" s="25"/>
      <c r="M39" s="25"/>
      <c r="N39" s="25"/>
      <c r="O39" s="25"/>
      <c r="P39" s="25"/>
      <c r="Q39" s="25"/>
      <c r="R39" s="26"/>
      <c r="S39" s="25"/>
    </row>
    <row r="40" spans="2:19" s="24" customFormat="1" ht="12" customHeight="1" x14ac:dyDescent="0.15">
      <c r="B40" s="27"/>
      <c r="C40" s="28"/>
      <c r="D40" s="28"/>
      <c r="E40" s="29"/>
      <c r="F40" s="27"/>
      <c r="G40" s="30"/>
      <c r="H40" s="30"/>
      <c r="I40" s="28"/>
      <c r="K40" s="31"/>
      <c r="L40" s="31"/>
      <c r="M40" s="31"/>
      <c r="N40" s="31"/>
      <c r="O40" s="31"/>
      <c r="P40" s="31"/>
      <c r="Q40" s="31">
        <f t="shared" ref="Q40" si="27">IF(P40="",MIN(L40,N40),P40)</f>
        <v>0</v>
      </c>
      <c r="R40" s="32"/>
      <c r="S40" s="31" t="str">
        <f t="shared" ref="S40" si="28">IF(R40&lt;&gt;"",ROUND(Q40*R40,IF(Q40*R40&lt;100,0,IF(Q40*R40&lt;10000,-1,-LOG10(Q40*R40)+2))),"")</f>
        <v/>
      </c>
    </row>
    <row r="41" spans="2:19" s="24" customFormat="1" ht="12" customHeight="1" x14ac:dyDescent="0.15">
      <c r="B41" s="20"/>
      <c r="C41" s="21"/>
      <c r="D41" s="21"/>
      <c r="E41" s="22"/>
      <c r="F41" s="20"/>
      <c r="G41" s="23"/>
      <c r="H41" s="23"/>
      <c r="I41" s="21"/>
      <c r="K41" s="25"/>
      <c r="L41" s="25"/>
      <c r="M41" s="25"/>
      <c r="N41" s="25"/>
      <c r="O41" s="25"/>
      <c r="P41" s="25"/>
      <c r="Q41" s="25"/>
      <c r="R41" s="26"/>
      <c r="S41" s="25"/>
    </row>
    <row r="42" spans="2:19" s="24" customFormat="1" ht="12" customHeight="1" x14ac:dyDescent="0.15">
      <c r="B42" s="27"/>
      <c r="C42" s="28"/>
      <c r="D42" s="28"/>
      <c r="E42" s="29"/>
      <c r="F42" s="27"/>
      <c r="G42" s="30"/>
      <c r="H42" s="30"/>
      <c r="I42" s="28"/>
      <c r="K42" s="31"/>
      <c r="L42" s="31"/>
      <c r="M42" s="31"/>
      <c r="N42" s="31"/>
      <c r="O42" s="31"/>
      <c r="P42" s="31"/>
      <c r="Q42" s="31">
        <f t="shared" ref="Q42" si="29">IF(P42="",MIN(L42,N42),P42)</f>
        <v>0</v>
      </c>
      <c r="R42" s="32"/>
      <c r="S42" s="31" t="str">
        <f t="shared" ref="S42" si="30">IF(R42&lt;&gt;"",ROUND(Q42*R42,IF(Q42*R42&lt;100,0,IF(Q42*R42&lt;10000,-1,-LOG10(Q42*R42)+2))),"")</f>
        <v/>
      </c>
    </row>
    <row r="43" spans="2:19" s="24" customFormat="1" ht="12" customHeight="1" x14ac:dyDescent="0.15">
      <c r="B43" s="20"/>
      <c r="C43" s="21"/>
      <c r="D43" s="21"/>
      <c r="E43" s="22"/>
      <c r="F43" s="20"/>
      <c r="G43" s="23"/>
      <c r="H43" s="23"/>
      <c r="I43" s="21"/>
      <c r="K43" s="25"/>
      <c r="L43" s="25"/>
      <c r="M43" s="25"/>
      <c r="N43" s="25"/>
      <c r="O43" s="25"/>
      <c r="P43" s="25"/>
      <c r="Q43" s="25"/>
      <c r="R43" s="26"/>
      <c r="S43" s="25"/>
    </row>
    <row r="44" spans="2:19" s="24" customFormat="1" ht="12" customHeight="1" x14ac:dyDescent="0.15">
      <c r="B44" s="27"/>
      <c r="C44" s="28"/>
      <c r="D44" s="28"/>
      <c r="E44" s="29"/>
      <c r="F44" s="27"/>
      <c r="G44" s="30"/>
      <c r="H44" s="30"/>
      <c r="I44" s="28"/>
      <c r="K44" s="31"/>
      <c r="L44" s="31"/>
      <c r="M44" s="31"/>
      <c r="N44" s="31"/>
      <c r="O44" s="31"/>
      <c r="P44" s="31"/>
      <c r="Q44" s="31">
        <f t="shared" ref="Q44" si="31">IF(P44="",MIN(L44,N44),P44)</f>
        <v>0</v>
      </c>
      <c r="R44" s="32"/>
      <c r="S44" s="31" t="str">
        <f t="shared" ref="S44" si="32">IF(R44&lt;&gt;"",ROUND(Q44*R44,IF(Q44*R44&lt;100,0,IF(Q44*R44&lt;10000,-1,-LOG10(Q44*R44)+2))),"")</f>
        <v/>
      </c>
    </row>
    <row r="45" spans="2:19" s="24" customFormat="1" ht="12" customHeight="1" x14ac:dyDescent="0.15">
      <c r="B45" s="20"/>
      <c r="C45" s="21"/>
      <c r="D45" s="21"/>
      <c r="E45" s="22"/>
      <c r="F45" s="20"/>
      <c r="G45" s="23"/>
      <c r="H45" s="23"/>
      <c r="I45" s="21"/>
      <c r="K45" s="25"/>
      <c r="L45" s="25"/>
      <c r="M45" s="25"/>
      <c r="N45" s="25"/>
      <c r="O45" s="25"/>
      <c r="P45" s="25"/>
      <c r="Q45" s="25"/>
      <c r="R45" s="26"/>
      <c r="S45" s="25"/>
    </row>
    <row r="46" spans="2:19" s="24" customFormat="1" ht="12" customHeight="1" x14ac:dyDescent="0.15">
      <c r="B46" s="27"/>
      <c r="C46" s="28"/>
      <c r="D46" s="28"/>
      <c r="E46" s="29"/>
      <c r="F46" s="27"/>
      <c r="G46" s="30"/>
      <c r="H46" s="30"/>
      <c r="I46" s="28"/>
      <c r="K46" s="31"/>
      <c r="L46" s="31"/>
      <c r="M46" s="31"/>
      <c r="N46" s="31"/>
      <c r="O46" s="31"/>
      <c r="P46" s="31"/>
      <c r="Q46" s="31">
        <f t="shared" ref="Q46" si="33">IF(P46="",MIN(L46,N46),P46)</f>
        <v>0</v>
      </c>
      <c r="R46" s="32"/>
      <c r="S46" s="31" t="str">
        <f t="shared" ref="S46" si="34">IF(R46&lt;&gt;"",ROUND(Q46*R46,IF(Q46*R46&lt;100,0,IF(Q46*R46&lt;10000,-1,-LOG10(Q46*R46)+2))),"")</f>
        <v/>
      </c>
    </row>
    <row r="47" spans="2:19" s="24" customFormat="1" ht="12" customHeight="1" x14ac:dyDescent="0.15">
      <c r="B47" s="20"/>
      <c r="C47" s="21"/>
      <c r="D47" s="21"/>
      <c r="E47" s="22"/>
      <c r="F47" s="20"/>
      <c r="G47" s="23"/>
      <c r="H47" s="23"/>
      <c r="I47" s="21"/>
      <c r="K47" s="25"/>
      <c r="L47" s="25"/>
      <c r="M47" s="25"/>
      <c r="N47" s="25"/>
      <c r="O47" s="25"/>
      <c r="P47" s="25"/>
      <c r="Q47" s="25"/>
      <c r="R47" s="26"/>
      <c r="S47" s="25"/>
    </row>
    <row r="48" spans="2:19" s="24" customFormat="1" ht="12" customHeight="1" x14ac:dyDescent="0.15">
      <c r="B48" s="27"/>
      <c r="C48" s="27" t="s">
        <v>31</v>
      </c>
      <c r="D48" s="28"/>
      <c r="E48" s="29"/>
      <c r="F48" s="27"/>
      <c r="G48" s="30"/>
      <c r="H48" s="30"/>
      <c r="I48" s="28"/>
      <c r="K48" s="31"/>
      <c r="L48" s="31"/>
      <c r="M48" s="31"/>
      <c r="N48" s="31"/>
      <c r="O48" s="31"/>
      <c r="P48" s="31"/>
      <c r="Q48" s="31">
        <f t="shared" ref="Q48" si="35">IF(P48="",MIN(L48,N48),P48)</f>
        <v>0</v>
      </c>
      <c r="R48" s="32"/>
      <c r="S48" s="31" t="str">
        <f t="shared" ref="S48" si="36">IF(R48&lt;&gt;"",ROUND(Q48*R48,IF(Q48*R48&lt;100,0,IF(Q48*R48&lt;10000,-1,-LOG10(Q48*R48)+2))),"")</f>
        <v/>
      </c>
    </row>
    <row r="49" spans="2:19" s="24" customFormat="1" ht="12" customHeight="1" x14ac:dyDescent="0.15">
      <c r="B49" s="20"/>
      <c r="C49" s="21"/>
      <c r="D49" s="21"/>
      <c r="E49" s="22"/>
      <c r="F49" s="20"/>
      <c r="G49" s="23"/>
      <c r="H49" s="23"/>
      <c r="I49" s="21"/>
      <c r="K49" s="25"/>
      <c r="L49" s="25"/>
      <c r="M49" s="25"/>
      <c r="N49" s="25"/>
      <c r="O49" s="25"/>
      <c r="P49" s="25"/>
      <c r="Q49" s="25"/>
      <c r="R49" s="26"/>
      <c r="S49" s="25"/>
    </row>
    <row r="50" spans="2:19" s="24" customFormat="1" ht="12" customHeight="1" x14ac:dyDescent="0.15">
      <c r="B50" s="27"/>
      <c r="C50" s="28"/>
      <c r="D50" s="28"/>
      <c r="E50" s="29"/>
      <c r="F50" s="27"/>
      <c r="G50" s="30"/>
      <c r="H50" s="30"/>
      <c r="I50" s="28"/>
      <c r="K50" s="31"/>
      <c r="L50" s="31"/>
      <c r="M50" s="31"/>
      <c r="N50" s="31"/>
      <c r="O50" s="31"/>
      <c r="P50" s="31"/>
      <c r="Q50" s="31">
        <f t="shared" ref="Q50" si="37">IF(P50="",MIN(L50,N50),P50)</f>
        <v>0</v>
      </c>
      <c r="R50" s="32"/>
      <c r="S50" s="31" t="str">
        <f t="shared" ref="S50" si="38">IF(R50&lt;&gt;"",ROUND(Q50*R50,IF(Q50*R50&lt;100,0,IF(Q50*R50&lt;10000,-1,-LOG10(Q50*R50)+2))),"")</f>
        <v/>
      </c>
    </row>
    <row r="51" spans="2:19" s="24" customFormat="1" ht="24" customHeight="1" x14ac:dyDescent="0.15">
      <c r="E51" s="33"/>
      <c r="F51" s="34"/>
      <c r="G51" s="35"/>
      <c r="H51" s="35"/>
    </row>
    <row r="52" spans="2:19" s="24" customFormat="1" ht="24" customHeight="1" x14ac:dyDescent="0.15">
      <c r="E52" s="33"/>
      <c r="F52" s="34"/>
      <c r="G52" s="35"/>
      <c r="H52" s="35"/>
    </row>
    <row r="53" spans="2:19" s="24" customFormat="1" ht="24" customHeight="1" x14ac:dyDescent="0.15">
      <c r="E53" s="33"/>
      <c r="F53" s="34"/>
      <c r="G53" s="35"/>
      <c r="H53" s="35"/>
    </row>
    <row r="54" spans="2:19" s="24" customFormat="1" ht="24" customHeight="1" x14ac:dyDescent="0.15">
      <c r="E54" s="33"/>
      <c r="F54" s="34"/>
      <c r="G54" s="35"/>
      <c r="H54" s="35"/>
    </row>
    <row r="55" spans="2:19" s="24" customFormat="1" ht="24" customHeight="1" x14ac:dyDescent="0.15">
      <c r="E55" s="33"/>
      <c r="F55" s="34"/>
      <c r="G55" s="35"/>
      <c r="H55" s="35"/>
    </row>
    <row r="56" spans="2:19" s="24" customFormat="1" ht="24" customHeight="1" x14ac:dyDescent="0.15">
      <c r="E56" s="33"/>
      <c r="F56" s="34"/>
      <c r="G56" s="35"/>
      <c r="H56" s="35"/>
    </row>
    <row r="57" spans="2:19" s="24" customFormat="1" ht="24" customHeight="1" x14ac:dyDescent="0.15">
      <c r="E57" s="33"/>
      <c r="F57" s="34"/>
      <c r="G57" s="35"/>
      <c r="H57" s="35"/>
    </row>
    <row r="58" spans="2:19" s="24" customFormat="1" ht="24" customHeight="1" x14ac:dyDescent="0.15">
      <c r="E58" s="33"/>
      <c r="F58" s="34"/>
      <c r="G58" s="35"/>
      <c r="H58" s="35"/>
    </row>
    <row r="59" spans="2:19" s="24" customFormat="1" ht="24" customHeight="1" x14ac:dyDescent="0.15">
      <c r="E59" s="33"/>
      <c r="F59" s="34"/>
      <c r="G59" s="35"/>
      <c r="H59" s="35"/>
    </row>
    <row r="60" spans="2:19" s="24" customFormat="1" ht="24" customHeight="1" x14ac:dyDescent="0.15">
      <c r="E60" s="33"/>
      <c r="F60" s="34"/>
      <c r="G60" s="35"/>
      <c r="H60" s="35"/>
    </row>
    <row r="61" spans="2:19" s="24" customFormat="1" ht="24" customHeight="1" x14ac:dyDescent="0.15">
      <c r="E61" s="33"/>
      <c r="F61" s="34"/>
      <c r="G61" s="35"/>
      <c r="H61" s="35"/>
    </row>
    <row r="62" spans="2:19" s="24" customFormat="1" ht="24" customHeight="1" x14ac:dyDescent="0.15">
      <c r="E62" s="33"/>
      <c r="F62" s="34"/>
      <c r="G62" s="35"/>
      <c r="H62" s="35"/>
    </row>
    <row r="63" spans="2:19" s="24" customFormat="1" ht="24" customHeight="1" x14ac:dyDescent="0.15">
      <c r="E63" s="33"/>
      <c r="F63" s="34"/>
      <c r="G63" s="35"/>
      <c r="H63" s="35"/>
    </row>
    <row r="64" spans="2:19" s="24" customFormat="1" ht="24" customHeight="1" x14ac:dyDescent="0.15">
      <c r="E64" s="33"/>
      <c r="F64" s="34"/>
      <c r="G64" s="35"/>
      <c r="H64" s="35"/>
    </row>
    <row r="65" spans="5:8" s="24" customFormat="1" ht="24" customHeight="1" x14ac:dyDescent="0.15">
      <c r="E65" s="33"/>
      <c r="F65" s="34"/>
      <c r="G65" s="35"/>
      <c r="H65" s="35"/>
    </row>
    <row r="66" spans="5:8" s="24" customFormat="1" ht="24" customHeight="1" x14ac:dyDescent="0.15">
      <c r="E66" s="33"/>
      <c r="F66" s="34"/>
      <c r="G66" s="35"/>
      <c r="H66" s="35"/>
    </row>
    <row r="67" spans="5:8" s="24" customFormat="1" ht="24" customHeight="1" x14ac:dyDescent="0.15">
      <c r="E67" s="33"/>
      <c r="F67" s="34"/>
      <c r="G67" s="35"/>
      <c r="H67" s="35"/>
    </row>
    <row r="68" spans="5:8" s="24" customFormat="1" ht="24" customHeight="1" x14ac:dyDescent="0.15">
      <c r="E68" s="33"/>
      <c r="F68" s="34"/>
      <c r="G68" s="35"/>
      <c r="H68" s="35"/>
    </row>
    <row r="69" spans="5:8" s="24" customFormat="1" ht="24" customHeight="1" x14ac:dyDescent="0.15">
      <c r="E69" s="33"/>
      <c r="F69" s="34"/>
      <c r="G69" s="35"/>
      <c r="H69" s="35"/>
    </row>
    <row r="70" spans="5:8" s="24" customFormat="1" ht="24" customHeight="1" x14ac:dyDescent="0.15">
      <c r="E70" s="33"/>
      <c r="F70" s="34"/>
      <c r="G70" s="35"/>
      <c r="H70" s="35"/>
    </row>
    <row r="71" spans="5:8" s="24" customFormat="1" ht="24" customHeight="1" x14ac:dyDescent="0.15">
      <c r="E71" s="33"/>
      <c r="F71" s="34"/>
      <c r="G71" s="35"/>
      <c r="H71" s="35"/>
    </row>
    <row r="72" spans="5:8" s="24" customFormat="1" ht="24" customHeight="1" x14ac:dyDescent="0.15">
      <c r="E72" s="33"/>
      <c r="F72" s="34"/>
      <c r="G72" s="35"/>
      <c r="H72" s="35"/>
    </row>
    <row r="73" spans="5:8" s="24" customFormat="1" ht="24" customHeight="1" x14ac:dyDescent="0.15">
      <c r="E73" s="33"/>
      <c r="F73" s="34"/>
      <c r="G73" s="35"/>
      <c r="H73" s="35"/>
    </row>
    <row r="74" spans="5:8" s="24" customFormat="1" ht="24" customHeight="1" x14ac:dyDescent="0.15">
      <c r="E74" s="33"/>
      <c r="F74" s="34"/>
      <c r="G74" s="35"/>
      <c r="H74" s="35"/>
    </row>
    <row r="75" spans="5:8" s="24" customFormat="1" ht="24" customHeight="1" x14ac:dyDescent="0.15">
      <c r="E75" s="33"/>
      <c r="F75" s="34"/>
      <c r="G75" s="35"/>
      <c r="H75" s="35"/>
    </row>
    <row r="76" spans="5:8" s="24" customFormat="1" ht="24" customHeight="1" x14ac:dyDescent="0.15">
      <c r="E76" s="33"/>
      <c r="F76" s="34"/>
      <c r="G76" s="35"/>
      <c r="H76" s="35"/>
    </row>
    <row r="77" spans="5:8" s="24" customFormat="1" ht="24" customHeight="1" x14ac:dyDescent="0.15">
      <c r="E77" s="33"/>
      <c r="F77" s="34"/>
      <c r="G77" s="35"/>
      <c r="H77" s="35"/>
    </row>
    <row r="78" spans="5:8" s="24" customFormat="1" ht="24" customHeight="1" x14ac:dyDescent="0.15">
      <c r="E78" s="33"/>
      <c r="F78" s="34"/>
      <c r="G78" s="35"/>
      <c r="H78" s="35"/>
    </row>
    <row r="79" spans="5:8" s="24" customFormat="1" ht="24" customHeight="1" x14ac:dyDescent="0.15">
      <c r="E79" s="33"/>
      <c r="F79" s="34"/>
      <c r="G79" s="35"/>
      <c r="H79" s="35"/>
    </row>
    <row r="80" spans="5:8" s="24" customFormat="1" ht="24" customHeight="1" x14ac:dyDescent="0.15">
      <c r="E80" s="33"/>
      <c r="F80" s="34"/>
      <c r="G80" s="35"/>
      <c r="H80" s="35"/>
    </row>
    <row r="81" spans="5:8" s="24" customFormat="1" ht="24" customHeight="1" x14ac:dyDescent="0.15">
      <c r="E81" s="33"/>
      <c r="F81" s="34"/>
      <c r="G81" s="35"/>
      <c r="H81" s="35"/>
    </row>
    <row r="82" spans="5:8" s="24" customFormat="1" ht="24" customHeight="1" x14ac:dyDescent="0.15">
      <c r="E82" s="33"/>
      <c r="F82" s="34"/>
      <c r="G82" s="35"/>
      <c r="H82" s="35"/>
    </row>
    <row r="83" spans="5:8" s="24" customFormat="1" ht="24" customHeight="1" x14ac:dyDescent="0.15">
      <c r="E83" s="33"/>
      <c r="F83" s="34"/>
      <c r="G83" s="35"/>
      <c r="H83" s="35"/>
    </row>
    <row r="84" spans="5:8" s="24" customFormat="1" ht="24" customHeight="1" x14ac:dyDescent="0.15">
      <c r="E84" s="33"/>
      <c r="F84" s="34"/>
      <c r="G84" s="35"/>
      <c r="H84" s="35"/>
    </row>
    <row r="85" spans="5:8" s="24" customFormat="1" ht="24" customHeight="1" x14ac:dyDescent="0.15">
      <c r="E85" s="33"/>
      <c r="F85" s="34"/>
      <c r="G85" s="35"/>
      <c r="H85" s="35"/>
    </row>
    <row r="86" spans="5:8" s="24" customFormat="1" ht="24" customHeight="1" x14ac:dyDescent="0.15">
      <c r="E86" s="33"/>
      <c r="F86" s="34"/>
      <c r="G86" s="35"/>
      <c r="H86" s="35"/>
    </row>
    <row r="87" spans="5:8" s="24" customFormat="1" ht="24" customHeight="1" x14ac:dyDescent="0.15">
      <c r="E87" s="33"/>
      <c r="F87" s="34"/>
      <c r="G87" s="35"/>
      <c r="H87" s="35"/>
    </row>
    <row r="88" spans="5:8" s="24" customFormat="1" ht="24" customHeight="1" x14ac:dyDescent="0.15">
      <c r="E88" s="33"/>
      <c r="F88" s="34"/>
      <c r="G88" s="35"/>
      <c r="H88" s="35"/>
    </row>
    <row r="89" spans="5:8" s="24" customFormat="1" ht="24" customHeight="1" x14ac:dyDescent="0.15">
      <c r="E89" s="33"/>
      <c r="F89" s="34"/>
      <c r="G89" s="35"/>
      <c r="H89" s="35"/>
    </row>
    <row r="90" spans="5:8" s="24" customFormat="1" ht="24" customHeight="1" x14ac:dyDescent="0.15">
      <c r="E90" s="33"/>
      <c r="F90" s="34"/>
      <c r="G90" s="35"/>
      <c r="H90" s="35"/>
    </row>
    <row r="91" spans="5:8" s="24" customFormat="1" ht="24" customHeight="1" x14ac:dyDescent="0.15">
      <c r="E91" s="33"/>
      <c r="F91" s="34"/>
      <c r="G91" s="35"/>
      <c r="H91" s="35"/>
    </row>
    <row r="92" spans="5:8" s="24" customFormat="1" ht="24" customHeight="1" x14ac:dyDescent="0.15">
      <c r="E92" s="33"/>
      <c r="F92" s="34"/>
      <c r="G92" s="35"/>
      <c r="H92" s="35"/>
    </row>
    <row r="93" spans="5:8" s="24" customFormat="1" ht="24" customHeight="1" x14ac:dyDescent="0.15">
      <c r="E93" s="33"/>
      <c r="F93" s="34"/>
      <c r="G93" s="35"/>
      <c r="H93" s="35"/>
    </row>
    <row r="94" spans="5:8" s="24" customFormat="1" ht="24" customHeight="1" x14ac:dyDescent="0.15">
      <c r="E94" s="33"/>
      <c r="F94" s="34"/>
      <c r="G94" s="35"/>
      <c r="H94" s="35"/>
    </row>
    <row r="95" spans="5:8" s="24" customFormat="1" ht="24" customHeight="1" x14ac:dyDescent="0.15">
      <c r="E95" s="33"/>
      <c r="F95" s="34"/>
      <c r="G95" s="35"/>
      <c r="H95" s="35"/>
    </row>
    <row r="96" spans="5:8" s="24" customFormat="1" ht="24" customHeight="1" x14ac:dyDescent="0.15">
      <c r="E96" s="33"/>
      <c r="F96" s="34"/>
      <c r="G96" s="35"/>
      <c r="H96" s="35"/>
    </row>
    <row r="97" spans="5:8" s="24" customFormat="1" ht="24" customHeight="1" x14ac:dyDescent="0.15">
      <c r="E97" s="33"/>
      <c r="F97" s="34"/>
      <c r="G97" s="35"/>
      <c r="H97" s="35"/>
    </row>
    <row r="98" spans="5:8" s="24" customFormat="1" ht="24" customHeight="1" x14ac:dyDescent="0.15">
      <c r="E98" s="33"/>
      <c r="F98" s="34"/>
      <c r="G98" s="35"/>
      <c r="H98" s="35"/>
    </row>
    <row r="99" spans="5:8" s="24" customFormat="1" ht="24" customHeight="1" x14ac:dyDescent="0.15">
      <c r="E99" s="33"/>
      <c r="F99" s="34"/>
      <c r="G99" s="35"/>
      <c r="H99" s="35"/>
    </row>
    <row r="100" spans="5:8" s="24" customFormat="1" ht="24" customHeight="1" x14ac:dyDescent="0.15">
      <c r="E100" s="33"/>
      <c r="F100" s="34"/>
      <c r="G100" s="35"/>
      <c r="H100" s="35"/>
    </row>
    <row r="101" spans="5:8" s="24" customFormat="1" ht="24" customHeight="1" x14ac:dyDescent="0.15">
      <c r="E101" s="33"/>
      <c r="F101" s="34"/>
      <c r="G101" s="35"/>
      <c r="H101" s="35"/>
    </row>
    <row r="102" spans="5:8" s="24" customFormat="1" ht="24" customHeight="1" x14ac:dyDescent="0.15">
      <c r="E102" s="33"/>
      <c r="F102" s="34"/>
      <c r="G102" s="35"/>
      <c r="H102" s="35"/>
    </row>
    <row r="103" spans="5:8" s="24" customFormat="1" ht="24" customHeight="1" x14ac:dyDescent="0.15">
      <c r="E103" s="33"/>
      <c r="F103" s="34"/>
      <c r="G103" s="35"/>
      <c r="H103" s="35"/>
    </row>
    <row r="104" spans="5:8" s="24" customFormat="1" ht="24" customHeight="1" x14ac:dyDescent="0.15">
      <c r="E104" s="33"/>
      <c r="F104" s="34"/>
      <c r="G104" s="35"/>
      <c r="H104" s="35"/>
    </row>
    <row r="105" spans="5:8" s="24" customFormat="1" ht="24" customHeight="1" x14ac:dyDescent="0.15">
      <c r="E105" s="33"/>
      <c r="F105" s="34"/>
      <c r="G105" s="35"/>
      <c r="H105" s="35"/>
    </row>
    <row r="106" spans="5:8" s="24" customFormat="1" ht="24" customHeight="1" x14ac:dyDescent="0.15">
      <c r="E106" s="33"/>
      <c r="F106" s="34"/>
      <c r="G106" s="35"/>
      <c r="H106" s="35"/>
    </row>
    <row r="107" spans="5:8" s="24" customFormat="1" ht="24" customHeight="1" x14ac:dyDescent="0.15">
      <c r="E107" s="33"/>
      <c r="F107" s="34"/>
      <c r="G107" s="35"/>
      <c r="H107" s="35"/>
    </row>
    <row r="108" spans="5:8" s="24" customFormat="1" ht="24" customHeight="1" x14ac:dyDescent="0.15">
      <c r="E108" s="33"/>
      <c r="F108" s="34"/>
      <c r="G108" s="35"/>
      <c r="H108" s="35"/>
    </row>
    <row r="109" spans="5:8" s="24" customFormat="1" ht="24" customHeight="1" x14ac:dyDescent="0.15">
      <c r="E109" s="33"/>
      <c r="F109" s="34"/>
      <c r="G109" s="35"/>
      <c r="H109" s="35"/>
    </row>
    <row r="110" spans="5:8" s="24" customFormat="1" ht="24" customHeight="1" x14ac:dyDescent="0.15">
      <c r="E110" s="33"/>
      <c r="F110" s="34"/>
      <c r="G110" s="35"/>
      <c r="H110" s="35"/>
    </row>
    <row r="111" spans="5:8" s="24" customFormat="1" ht="24" customHeight="1" x14ac:dyDescent="0.15">
      <c r="E111" s="33"/>
      <c r="F111" s="34"/>
      <c r="G111" s="35"/>
      <c r="H111" s="35"/>
    </row>
    <row r="112" spans="5:8" s="24" customFormat="1" ht="24" customHeight="1" x14ac:dyDescent="0.15">
      <c r="E112" s="33"/>
      <c r="F112" s="34"/>
      <c r="G112" s="35"/>
      <c r="H112" s="35"/>
    </row>
    <row r="113" spans="5:8" s="24" customFormat="1" ht="24" customHeight="1" x14ac:dyDescent="0.15">
      <c r="E113" s="33"/>
      <c r="F113" s="34"/>
      <c r="G113" s="35"/>
      <c r="H113" s="35"/>
    </row>
    <row r="114" spans="5:8" s="24" customFormat="1" ht="24" customHeight="1" x14ac:dyDescent="0.15">
      <c r="E114" s="33"/>
      <c r="F114" s="34"/>
      <c r="G114" s="35"/>
      <c r="H114" s="35"/>
    </row>
    <row r="115" spans="5:8" s="24" customFormat="1" ht="24" customHeight="1" x14ac:dyDescent="0.15">
      <c r="E115" s="33"/>
      <c r="F115" s="34"/>
      <c r="G115" s="35"/>
      <c r="H115" s="35"/>
    </row>
    <row r="116" spans="5:8" s="24" customFormat="1" ht="24" customHeight="1" x14ac:dyDescent="0.15">
      <c r="E116" s="33"/>
      <c r="F116" s="34"/>
      <c r="G116" s="35"/>
      <c r="H116" s="35"/>
    </row>
    <row r="117" spans="5:8" s="24" customFormat="1" ht="24" customHeight="1" x14ac:dyDescent="0.15">
      <c r="E117" s="33"/>
      <c r="F117" s="34"/>
      <c r="G117" s="35"/>
      <c r="H117" s="35"/>
    </row>
    <row r="118" spans="5:8" s="24" customFormat="1" ht="24" customHeight="1" x14ac:dyDescent="0.15">
      <c r="E118" s="33"/>
      <c r="F118" s="34"/>
      <c r="G118" s="35"/>
      <c r="H118" s="35"/>
    </row>
    <row r="119" spans="5:8" s="24" customFormat="1" ht="24" customHeight="1" x14ac:dyDescent="0.15">
      <c r="E119" s="33"/>
      <c r="F119" s="34"/>
      <c r="G119" s="35"/>
      <c r="H119" s="35"/>
    </row>
    <row r="120" spans="5:8" s="24" customFormat="1" ht="24" customHeight="1" x14ac:dyDescent="0.15">
      <c r="E120" s="33"/>
      <c r="F120" s="34"/>
      <c r="G120" s="35"/>
      <c r="H120" s="35"/>
    </row>
    <row r="121" spans="5:8" s="24" customFormat="1" ht="24" customHeight="1" x14ac:dyDescent="0.15">
      <c r="E121" s="33"/>
      <c r="F121" s="34"/>
      <c r="G121" s="35"/>
      <c r="H121" s="35"/>
    </row>
    <row r="122" spans="5:8" s="24" customFormat="1" ht="24" customHeight="1" x14ac:dyDescent="0.15">
      <c r="E122" s="33"/>
      <c r="F122" s="34"/>
      <c r="G122" s="35"/>
      <c r="H122" s="35"/>
    </row>
    <row r="123" spans="5:8" s="24" customFormat="1" ht="24" customHeight="1" x14ac:dyDescent="0.15">
      <c r="E123" s="33"/>
      <c r="F123" s="34"/>
      <c r="G123" s="35"/>
      <c r="H123" s="35"/>
    </row>
    <row r="124" spans="5:8" s="24" customFormat="1" ht="24" customHeight="1" x14ac:dyDescent="0.15">
      <c r="E124" s="33"/>
      <c r="F124" s="34"/>
      <c r="G124" s="35"/>
      <c r="H124" s="35"/>
    </row>
    <row r="125" spans="5:8" s="24" customFormat="1" ht="24" customHeight="1" x14ac:dyDescent="0.15">
      <c r="E125" s="33"/>
      <c r="F125" s="34"/>
      <c r="G125" s="35"/>
      <c r="H125" s="35"/>
    </row>
    <row r="126" spans="5:8" s="24" customFormat="1" ht="24" customHeight="1" x14ac:dyDescent="0.15">
      <c r="E126" s="33"/>
      <c r="F126" s="34"/>
      <c r="G126" s="35"/>
      <c r="H126" s="35"/>
    </row>
    <row r="127" spans="5:8" s="24" customFormat="1" ht="24" customHeight="1" x14ac:dyDescent="0.15">
      <c r="E127" s="33"/>
      <c r="F127" s="34"/>
      <c r="G127" s="35"/>
      <c r="H127" s="35"/>
    </row>
    <row r="128" spans="5:8" s="24" customFormat="1" ht="24" customHeight="1" x14ac:dyDescent="0.15">
      <c r="E128" s="33"/>
      <c r="F128" s="34"/>
      <c r="G128" s="35"/>
      <c r="H128" s="35"/>
    </row>
    <row r="129" spans="5:8" s="24" customFormat="1" ht="24" customHeight="1" x14ac:dyDescent="0.15">
      <c r="E129" s="33"/>
      <c r="F129" s="34"/>
      <c r="G129" s="35"/>
      <c r="H129" s="35"/>
    </row>
    <row r="130" spans="5:8" s="24" customFormat="1" ht="24" customHeight="1" x14ac:dyDescent="0.15">
      <c r="E130" s="33"/>
      <c r="F130" s="34"/>
      <c r="G130" s="35"/>
      <c r="H130" s="35"/>
    </row>
    <row r="131" spans="5:8" s="24" customFormat="1" ht="24" customHeight="1" x14ac:dyDescent="0.15">
      <c r="E131" s="33"/>
      <c r="F131" s="34"/>
      <c r="G131" s="35"/>
      <c r="H131" s="35"/>
    </row>
    <row r="132" spans="5:8" s="24" customFormat="1" ht="24" customHeight="1" x14ac:dyDescent="0.15">
      <c r="E132" s="33"/>
      <c r="F132" s="34"/>
      <c r="G132" s="35"/>
      <c r="H132" s="35"/>
    </row>
    <row r="133" spans="5:8" s="24" customFormat="1" ht="24" customHeight="1" x14ac:dyDescent="0.15">
      <c r="E133" s="33"/>
      <c r="F133" s="34"/>
      <c r="G133" s="35"/>
      <c r="H133" s="35"/>
    </row>
    <row r="134" spans="5:8" s="24" customFormat="1" ht="24" customHeight="1" x14ac:dyDescent="0.15">
      <c r="E134" s="33"/>
      <c r="F134" s="34"/>
      <c r="G134" s="35"/>
      <c r="H134" s="35"/>
    </row>
    <row r="135" spans="5:8" s="24" customFormat="1" ht="24" customHeight="1" x14ac:dyDescent="0.15">
      <c r="E135" s="33"/>
      <c r="F135" s="34"/>
      <c r="G135" s="35"/>
      <c r="H135" s="35"/>
    </row>
    <row r="136" spans="5:8" s="24" customFormat="1" ht="24" customHeight="1" x14ac:dyDescent="0.15">
      <c r="E136" s="33"/>
      <c r="F136" s="34"/>
      <c r="G136" s="35"/>
      <c r="H136" s="35"/>
    </row>
    <row r="137" spans="5:8" s="24" customFormat="1" ht="24" customHeight="1" x14ac:dyDescent="0.15">
      <c r="E137" s="33"/>
      <c r="F137" s="34"/>
      <c r="G137" s="35"/>
      <c r="H137" s="35"/>
    </row>
    <row r="138" spans="5:8" s="24" customFormat="1" ht="24" customHeight="1" x14ac:dyDescent="0.15">
      <c r="E138" s="33"/>
      <c r="F138" s="34"/>
      <c r="G138" s="35"/>
      <c r="H138" s="35"/>
    </row>
    <row r="139" spans="5:8" s="24" customFormat="1" ht="24" customHeight="1" x14ac:dyDescent="0.15">
      <c r="E139" s="33"/>
      <c r="F139" s="34"/>
      <c r="G139" s="35"/>
      <c r="H139" s="35"/>
    </row>
    <row r="140" spans="5:8" s="24" customFormat="1" ht="24" customHeight="1" x14ac:dyDescent="0.15">
      <c r="E140" s="33"/>
      <c r="F140" s="34"/>
      <c r="G140" s="35"/>
      <c r="H140" s="35"/>
    </row>
    <row r="141" spans="5:8" s="24" customFormat="1" ht="24" customHeight="1" x14ac:dyDescent="0.15">
      <c r="E141" s="33"/>
      <c r="F141" s="34"/>
      <c r="G141" s="35"/>
      <c r="H141" s="35"/>
    </row>
    <row r="142" spans="5:8" s="24" customFormat="1" ht="24" customHeight="1" x14ac:dyDescent="0.15">
      <c r="E142" s="33"/>
      <c r="F142" s="34"/>
      <c r="G142" s="35"/>
      <c r="H142" s="35"/>
    </row>
    <row r="143" spans="5:8" s="24" customFormat="1" ht="24" customHeight="1" x14ac:dyDescent="0.15">
      <c r="E143" s="33"/>
      <c r="F143" s="34"/>
      <c r="G143" s="35"/>
      <c r="H143" s="35"/>
    </row>
    <row r="144" spans="5:8" s="24" customFormat="1" ht="24" customHeight="1" x14ac:dyDescent="0.15">
      <c r="E144" s="33"/>
      <c r="F144" s="34"/>
      <c r="G144" s="35"/>
      <c r="H144" s="35"/>
    </row>
    <row r="145" spans="5:8" s="24" customFormat="1" ht="24" customHeight="1" x14ac:dyDescent="0.15">
      <c r="E145" s="33"/>
      <c r="F145" s="34"/>
      <c r="G145" s="35"/>
      <c r="H145" s="35"/>
    </row>
    <row r="146" spans="5:8" s="24" customFormat="1" ht="24" customHeight="1" x14ac:dyDescent="0.15">
      <c r="E146" s="33"/>
      <c r="F146" s="34"/>
      <c r="G146" s="35"/>
      <c r="H146" s="35"/>
    </row>
    <row r="147" spans="5:8" s="24" customFormat="1" ht="24" customHeight="1" x14ac:dyDescent="0.15">
      <c r="E147" s="33"/>
      <c r="F147" s="34"/>
      <c r="G147" s="35"/>
      <c r="H147" s="35"/>
    </row>
    <row r="148" spans="5:8" s="24" customFormat="1" ht="24" customHeight="1" x14ac:dyDescent="0.15">
      <c r="E148" s="33"/>
      <c r="F148" s="34"/>
      <c r="G148" s="35"/>
      <c r="H148" s="35"/>
    </row>
    <row r="149" spans="5:8" s="24" customFormat="1" ht="24" customHeight="1" x14ac:dyDescent="0.15">
      <c r="E149" s="33"/>
      <c r="F149" s="34"/>
      <c r="G149" s="35"/>
      <c r="H149" s="35"/>
    </row>
    <row r="150" spans="5:8" s="24" customFormat="1" ht="24" customHeight="1" x14ac:dyDescent="0.15">
      <c r="E150" s="33"/>
      <c r="F150" s="34"/>
      <c r="G150" s="35"/>
      <c r="H150" s="35"/>
    </row>
    <row r="151" spans="5:8" s="24" customFormat="1" ht="24" customHeight="1" x14ac:dyDescent="0.15">
      <c r="E151" s="33"/>
      <c r="F151" s="34"/>
      <c r="G151" s="35"/>
      <c r="H151" s="35"/>
    </row>
    <row r="152" spans="5:8" s="24" customFormat="1" ht="24" customHeight="1" x14ac:dyDescent="0.15">
      <c r="E152" s="33"/>
      <c r="F152" s="34"/>
      <c r="G152" s="35"/>
      <c r="H152" s="35"/>
    </row>
    <row r="153" spans="5:8" s="24" customFormat="1" ht="24" customHeight="1" x14ac:dyDescent="0.15">
      <c r="E153" s="33"/>
      <c r="F153" s="34"/>
      <c r="G153" s="35"/>
      <c r="H153" s="35"/>
    </row>
    <row r="154" spans="5:8" s="24" customFormat="1" ht="24" customHeight="1" x14ac:dyDescent="0.15">
      <c r="E154" s="33"/>
      <c r="F154" s="34"/>
      <c r="G154" s="35"/>
      <c r="H154" s="35"/>
    </row>
    <row r="155" spans="5:8" s="24" customFormat="1" ht="24" customHeight="1" x14ac:dyDescent="0.15">
      <c r="E155" s="33"/>
      <c r="F155" s="34"/>
      <c r="G155" s="35"/>
      <c r="H155" s="35"/>
    </row>
    <row r="156" spans="5:8" s="24" customFormat="1" ht="24" customHeight="1" x14ac:dyDescent="0.15">
      <c r="E156" s="33"/>
      <c r="F156" s="34"/>
      <c r="G156" s="35"/>
      <c r="H156" s="35"/>
    </row>
    <row r="157" spans="5:8" s="24" customFormat="1" ht="24" customHeight="1" x14ac:dyDescent="0.15">
      <c r="E157" s="33"/>
      <c r="F157" s="34"/>
      <c r="G157" s="35"/>
      <c r="H157" s="35"/>
    </row>
    <row r="158" spans="5:8" s="24" customFormat="1" ht="24" customHeight="1" x14ac:dyDescent="0.15">
      <c r="E158" s="33"/>
      <c r="F158" s="34"/>
      <c r="G158" s="35"/>
      <c r="H158" s="35"/>
    </row>
    <row r="159" spans="5:8" s="24" customFormat="1" ht="24" customHeight="1" x14ac:dyDescent="0.15">
      <c r="E159" s="33"/>
      <c r="F159" s="34"/>
      <c r="G159" s="35"/>
      <c r="H159" s="35"/>
    </row>
    <row r="160" spans="5:8" s="24" customFormat="1" ht="24" customHeight="1" x14ac:dyDescent="0.15">
      <c r="E160" s="33"/>
      <c r="F160" s="34"/>
      <c r="G160" s="35"/>
      <c r="H160" s="35"/>
    </row>
    <row r="161" spans="5:8" s="24" customFormat="1" ht="24" customHeight="1" x14ac:dyDescent="0.15">
      <c r="E161" s="33"/>
      <c r="F161" s="34"/>
      <c r="G161" s="35"/>
      <c r="H161" s="35"/>
    </row>
    <row r="162" spans="5:8" s="24" customFormat="1" ht="24" customHeight="1" x14ac:dyDescent="0.15">
      <c r="E162" s="33"/>
      <c r="F162" s="34"/>
      <c r="G162" s="35"/>
      <c r="H162" s="35"/>
    </row>
    <row r="163" spans="5:8" s="24" customFormat="1" ht="24" customHeight="1" x14ac:dyDescent="0.15">
      <c r="E163" s="33"/>
      <c r="F163" s="34"/>
      <c r="G163" s="35"/>
      <c r="H163" s="35"/>
    </row>
    <row r="164" spans="5:8" s="24" customFormat="1" ht="24" customHeight="1" x14ac:dyDescent="0.15">
      <c r="E164" s="33"/>
      <c r="F164" s="34"/>
      <c r="G164" s="35"/>
      <c r="H164" s="35"/>
    </row>
    <row r="165" spans="5:8" s="24" customFormat="1" ht="24" customHeight="1" x14ac:dyDescent="0.15">
      <c r="E165" s="33"/>
      <c r="F165" s="34"/>
      <c r="G165" s="35"/>
      <c r="H165" s="35"/>
    </row>
    <row r="166" spans="5:8" s="24" customFormat="1" ht="24" customHeight="1" x14ac:dyDescent="0.15">
      <c r="E166" s="33"/>
      <c r="F166" s="34"/>
      <c r="G166" s="35"/>
      <c r="H166" s="35"/>
    </row>
    <row r="167" spans="5:8" s="24" customFormat="1" ht="24" customHeight="1" x14ac:dyDescent="0.15">
      <c r="E167" s="33"/>
      <c r="F167" s="34"/>
      <c r="G167" s="35"/>
      <c r="H167" s="35"/>
    </row>
    <row r="168" spans="5:8" s="24" customFormat="1" ht="24" customHeight="1" x14ac:dyDescent="0.15">
      <c r="E168" s="33"/>
      <c r="F168" s="34"/>
      <c r="G168" s="35"/>
      <c r="H168" s="35"/>
    </row>
    <row r="169" spans="5:8" s="24" customFormat="1" ht="24" customHeight="1" x14ac:dyDescent="0.15">
      <c r="E169" s="33"/>
      <c r="F169" s="34"/>
      <c r="G169" s="35"/>
      <c r="H169" s="35"/>
    </row>
    <row r="170" spans="5:8" s="24" customFormat="1" ht="24" customHeight="1" x14ac:dyDescent="0.15">
      <c r="E170" s="33"/>
      <c r="F170" s="34"/>
      <c r="G170" s="35"/>
      <c r="H170" s="35"/>
    </row>
    <row r="171" spans="5:8" s="24" customFormat="1" ht="24" customHeight="1" x14ac:dyDescent="0.15">
      <c r="E171" s="33"/>
      <c r="F171" s="34"/>
      <c r="G171" s="35"/>
      <c r="H171" s="35"/>
    </row>
    <row r="172" spans="5:8" s="24" customFormat="1" ht="24" customHeight="1" x14ac:dyDescent="0.15">
      <c r="E172" s="33"/>
      <c r="F172" s="34"/>
      <c r="G172" s="35"/>
      <c r="H172" s="35"/>
    </row>
    <row r="173" spans="5:8" s="24" customFormat="1" ht="24" customHeight="1" x14ac:dyDescent="0.15">
      <c r="E173" s="33"/>
      <c r="F173" s="34"/>
      <c r="G173" s="35"/>
      <c r="H173" s="35"/>
    </row>
    <row r="174" spans="5:8" s="24" customFormat="1" ht="24" customHeight="1" x14ac:dyDescent="0.15">
      <c r="E174" s="33"/>
      <c r="F174" s="34"/>
      <c r="G174" s="35"/>
      <c r="H174" s="35"/>
    </row>
    <row r="175" spans="5:8" s="24" customFormat="1" ht="24" customHeight="1" x14ac:dyDescent="0.15">
      <c r="E175" s="33"/>
      <c r="F175" s="34"/>
      <c r="G175" s="35"/>
      <c r="H175" s="35"/>
    </row>
    <row r="176" spans="5:8" s="24" customFormat="1" ht="24" customHeight="1" x14ac:dyDescent="0.15">
      <c r="E176" s="33"/>
      <c r="F176" s="34"/>
      <c r="G176" s="35"/>
      <c r="H176" s="35"/>
    </row>
    <row r="177" spans="5:8" s="24" customFormat="1" ht="24" customHeight="1" x14ac:dyDescent="0.15">
      <c r="E177" s="33"/>
      <c r="F177" s="34"/>
      <c r="G177" s="35"/>
      <c r="H177" s="35"/>
    </row>
    <row r="178" spans="5:8" s="24" customFormat="1" ht="24" customHeight="1" x14ac:dyDescent="0.15">
      <c r="E178" s="33"/>
      <c r="F178" s="34"/>
      <c r="G178" s="35"/>
      <c r="H178" s="35"/>
    </row>
    <row r="179" spans="5:8" s="24" customFormat="1" ht="24" customHeight="1" x14ac:dyDescent="0.15">
      <c r="E179" s="33"/>
      <c r="F179" s="34"/>
      <c r="G179" s="35"/>
      <c r="H179" s="35"/>
    </row>
    <row r="180" spans="5:8" s="24" customFormat="1" ht="24" customHeight="1" x14ac:dyDescent="0.15">
      <c r="E180" s="33"/>
      <c r="F180" s="34"/>
      <c r="G180" s="35"/>
      <c r="H180" s="35"/>
    </row>
    <row r="181" spans="5:8" s="24" customFormat="1" ht="24" customHeight="1" x14ac:dyDescent="0.15">
      <c r="E181" s="33"/>
      <c r="F181" s="34"/>
      <c r="G181" s="35"/>
      <c r="H181" s="35"/>
    </row>
    <row r="182" spans="5:8" s="24" customFormat="1" ht="24" customHeight="1" x14ac:dyDescent="0.15">
      <c r="E182" s="33"/>
      <c r="F182" s="34"/>
      <c r="G182" s="35"/>
      <c r="H182" s="35"/>
    </row>
    <row r="183" spans="5:8" s="24" customFormat="1" ht="24" customHeight="1" x14ac:dyDescent="0.15">
      <c r="E183" s="33"/>
      <c r="F183" s="34"/>
      <c r="G183" s="35"/>
      <c r="H183" s="35"/>
    </row>
    <row r="184" spans="5:8" s="24" customFormat="1" ht="24" customHeight="1" x14ac:dyDescent="0.15">
      <c r="E184" s="33"/>
      <c r="F184" s="34"/>
      <c r="G184" s="35"/>
      <c r="H184" s="35"/>
    </row>
    <row r="185" spans="5:8" s="24" customFormat="1" ht="24" customHeight="1" x14ac:dyDescent="0.15">
      <c r="E185" s="33"/>
      <c r="F185" s="34"/>
      <c r="G185" s="35"/>
      <c r="H185" s="35"/>
    </row>
    <row r="186" spans="5:8" s="24" customFormat="1" ht="24" customHeight="1" x14ac:dyDescent="0.15">
      <c r="E186" s="33"/>
      <c r="F186" s="34"/>
      <c r="G186" s="35"/>
      <c r="H186" s="35"/>
    </row>
    <row r="187" spans="5:8" s="24" customFormat="1" ht="24" customHeight="1" x14ac:dyDescent="0.15">
      <c r="E187" s="33"/>
      <c r="F187" s="34"/>
      <c r="G187" s="35"/>
      <c r="H187" s="35"/>
    </row>
    <row r="188" spans="5:8" s="24" customFormat="1" ht="24" customHeight="1" x14ac:dyDescent="0.15">
      <c r="E188" s="33"/>
      <c r="F188" s="34"/>
      <c r="G188" s="35"/>
      <c r="H188" s="35"/>
    </row>
    <row r="189" spans="5:8" s="24" customFormat="1" ht="24" customHeight="1" x14ac:dyDescent="0.15">
      <c r="E189" s="33"/>
      <c r="F189" s="34"/>
      <c r="G189" s="35"/>
      <c r="H189" s="35"/>
    </row>
    <row r="190" spans="5:8" s="24" customFormat="1" ht="24" customHeight="1" x14ac:dyDescent="0.15">
      <c r="E190" s="33"/>
      <c r="F190" s="34"/>
      <c r="G190" s="35"/>
      <c r="H190" s="35"/>
    </row>
    <row r="191" spans="5:8" s="24" customFormat="1" ht="24" customHeight="1" x14ac:dyDescent="0.15">
      <c r="E191" s="33"/>
      <c r="F191" s="34"/>
      <c r="G191" s="35"/>
      <c r="H191" s="35"/>
    </row>
    <row r="192" spans="5:8" s="24" customFormat="1" ht="24" customHeight="1" x14ac:dyDescent="0.15">
      <c r="E192" s="33"/>
      <c r="F192" s="34"/>
      <c r="G192" s="35"/>
      <c r="H192" s="35"/>
    </row>
    <row r="193" spans="5:8" s="24" customFormat="1" ht="24" customHeight="1" x14ac:dyDescent="0.15">
      <c r="E193" s="33"/>
      <c r="F193" s="34"/>
      <c r="G193" s="35"/>
      <c r="H193" s="35"/>
    </row>
    <row r="194" spans="5:8" s="24" customFormat="1" ht="24" customHeight="1" x14ac:dyDescent="0.15">
      <c r="E194" s="33"/>
      <c r="F194" s="34"/>
      <c r="G194" s="35"/>
      <c r="H194" s="35"/>
    </row>
    <row r="195" spans="5:8" s="24" customFormat="1" ht="24" customHeight="1" x14ac:dyDescent="0.15">
      <c r="E195" s="33"/>
      <c r="F195" s="34"/>
      <c r="G195" s="35"/>
      <c r="H195" s="35"/>
    </row>
    <row r="196" spans="5:8" s="24" customFormat="1" ht="24" customHeight="1" x14ac:dyDescent="0.15">
      <c r="E196" s="33"/>
      <c r="F196" s="34"/>
      <c r="G196" s="35"/>
      <c r="H196" s="35"/>
    </row>
    <row r="197" spans="5:8" s="24" customFormat="1" ht="24" customHeight="1" x14ac:dyDescent="0.15">
      <c r="E197" s="33"/>
      <c r="F197" s="34"/>
      <c r="G197" s="35"/>
      <c r="H197" s="35"/>
    </row>
    <row r="198" spans="5:8" s="24" customFormat="1" ht="24" customHeight="1" x14ac:dyDescent="0.15">
      <c r="E198" s="33"/>
      <c r="F198" s="34"/>
      <c r="G198" s="35"/>
      <c r="H198" s="35"/>
    </row>
    <row r="199" spans="5:8" s="24" customFormat="1" ht="24" customHeight="1" x14ac:dyDescent="0.15">
      <c r="E199" s="33"/>
      <c r="F199" s="34"/>
      <c r="G199" s="35"/>
      <c r="H199" s="35"/>
    </row>
    <row r="200" spans="5:8" s="24" customFormat="1" ht="24" customHeight="1" x14ac:dyDescent="0.15">
      <c r="E200" s="33"/>
      <c r="F200" s="34"/>
      <c r="G200" s="35"/>
      <c r="H200" s="35"/>
    </row>
    <row r="201" spans="5:8" s="24" customFormat="1" ht="24" customHeight="1" x14ac:dyDescent="0.15">
      <c r="E201" s="33"/>
      <c r="F201" s="34"/>
      <c r="G201" s="35"/>
      <c r="H201" s="35"/>
    </row>
    <row r="202" spans="5:8" s="24" customFormat="1" ht="24" customHeight="1" x14ac:dyDescent="0.15">
      <c r="E202" s="33"/>
      <c r="F202" s="34"/>
      <c r="G202" s="35"/>
      <c r="H202" s="35"/>
    </row>
    <row r="203" spans="5:8" s="24" customFormat="1" ht="24" customHeight="1" x14ac:dyDescent="0.15">
      <c r="E203" s="33"/>
      <c r="F203" s="34"/>
      <c r="G203" s="35"/>
      <c r="H203" s="35"/>
    </row>
    <row r="204" spans="5:8" s="24" customFormat="1" ht="24" customHeight="1" x14ac:dyDescent="0.15">
      <c r="E204" s="33"/>
      <c r="F204" s="34"/>
      <c r="G204" s="35"/>
      <c r="H204" s="35"/>
    </row>
    <row r="205" spans="5:8" s="24" customFormat="1" ht="24" customHeight="1" x14ac:dyDescent="0.15">
      <c r="E205" s="33"/>
      <c r="F205" s="34"/>
      <c r="G205" s="35"/>
      <c r="H205" s="35"/>
    </row>
    <row r="206" spans="5:8" s="24" customFormat="1" ht="24" customHeight="1" x14ac:dyDescent="0.15">
      <c r="E206" s="33"/>
      <c r="F206" s="34"/>
      <c r="G206" s="35"/>
      <c r="H206" s="35"/>
    </row>
    <row r="207" spans="5:8" s="24" customFormat="1" ht="24" customHeight="1" x14ac:dyDescent="0.15">
      <c r="E207" s="33"/>
      <c r="F207" s="34"/>
      <c r="G207" s="35"/>
      <c r="H207" s="35"/>
    </row>
    <row r="208" spans="5:8" s="24" customFormat="1" ht="24" customHeight="1" x14ac:dyDescent="0.15">
      <c r="E208" s="33"/>
      <c r="F208" s="34"/>
      <c r="G208" s="35"/>
      <c r="H208" s="35"/>
    </row>
    <row r="209" spans="5:8" s="24" customFormat="1" ht="24" customHeight="1" x14ac:dyDescent="0.15">
      <c r="E209" s="33"/>
      <c r="F209" s="34"/>
      <c r="G209" s="35"/>
      <c r="H209" s="35"/>
    </row>
    <row r="210" spans="5:8" s="24" customFormat="1" ht="24" customHeight="1" x14ac:dyDescent="0.15">
      <c r="E210" s="33"/>
      <c r="F210" s="34"/>
      <c r="G210" s="35"/>
      <c r="H210" s="35"/>
    </row>
    <row r="211" spans="5:8" s="24" customFormat="1" ht="24" customHeight="1" x14ac:dyDescent="0.15">
      <c r="E211" s="33"/>
      <c r="F211" s="34"/>
      <c r="G211" s="35"/>
      <c r="H211" s="35"/>
    </row>
    <row r="212" spans="5:8" s="24" customFormat="1" ht="24" customHeight="1" x14ac:dyDescent="0.15">
      <c r="E212" s="33"/>
      <c r="F212" s="34"/>
      <c r="G212" s="35"/>
      <c r="H212" s="35"/>
    </row>
    <row r="213" spans="5:8" s="24" customFormat="1" ht="24" customHeight="1" x14ac:dyDescent="0.15">
      <c r="E213" s="33"/>
      <c r="F213" s="34"/>
      <c r="G213" s="35"/>
      <c r="H213" s="35"/>
    </row>
    <row r="214" spans="5:8" s="24" customFormat="1" ht="24" customHeight="1" x14ac:dyDescent="0.15">
      <c r="E214" s="33"/>
      <c r="F214" s="34"/>
      <c r="G214" s="35"/>
      <c r="H214" s="35"/>
    </row>
    <row r="215" spans="5:8" s="24" customFormat="1" ht="24" customHeight="1" x14ac:dyDescent="0.15">
      <c r="E215" s="33"/>
      <c r="F215" s="34"/>
      <c r="G215" s="35"/>
      <c r="H215" s="35"/>
    </row>
    <row r="216" spans="5:8" s="24" customFormat="1" ht="24" customHeight="1" x14ac:dyDescent="0.15">
      <c r="E216" s="33"/>
      <c r="F216" s="34"/>
      <c r="G216" s="35"/>
      <c r="H216" s="35"/>
    </row>
    <row r="217" spans="5:8" s="24" customFormat="1" ht="24" customHeight="1" x14ac:dyDescent="0.15">
      <c r="E217" s="33"/>
      <c r="F217" s="34"/>
      <c r="G217" s="35"/>
      <c r="H217" s="35"/>
    </row>
    <row r="218" spans="5:8" s="24" customFormat="1" ht="24" customHeight="1" x14ac:dyDescent="0.15">
      <c r="E218" s="33"/>
      <c r="F218" s="34"/>
      <c r="G218" s="35"/>
      <c r="H218" s="35"/>
    </row>
    <row r="219" spans="5:8" s="24" customFormat="1" ht="24" customHeight="1" x14ac:dyDescent="0.15">
      <c r="E219" s="33"/>
      <c r="F219" s="34"/>
      <c r="G219" s="35"/>
      <c r="H219" s="35"/>
    </row>
    <row r="220" spans="5:8" s="24" customFormat="1" ht="24" customHeight="1" x14ac:dyDescent="0.15">
      <c r="E220" s="33"/>
      <c r="F220" s="34"/>
      <c r="G220" s="35"/>
      <c r="H220" s="35"/>
    </row>
    <row r="221" spans="5:8" s="24" customFormat="1" ht="24" customHeight="1" x14ac:dyDescent="0.15">
      <c r="E221" s="33"/>
      <c r="F221" s="34"/>
      <c r="G221" s="35"/>
      <c r="H221" s="35"/>
    </row>
    <row r="222" spans="5:8" s="24" customFormat="1" ht="24" customHeight="1" x14ac:dyDescent="0.15">
      <c r="E222" s="33"/>
      <c r="F222" s="34"/>
      <c r="G222" s="35"/>
      <c r="H222" s="35"/>
    </row>
    <row r="223" spans="5:8" s="24" customFormat="1" ht="24" customHeight="1" x14ac:dyDescent="0.15">
      <c r="E223" s="33"/>
      <c r="F223" s="34"/>
      <c r="G223" s="35"/>
      <c r="H223" s="35"/>
    </row>
    <row r="224" spans="5:8" s="24" customFormat="1" ht="24" customHeight="1" x14ac:dyDescent="0.15">
      <c r="E224" s="33"/>
      <c r="F224" s="34"/>
      <c r="G224" s="35"/>
      <c r="H224" s="35"/>
    </row>
    <row r="225" spans="5:8" s="24" customFormat="1" ht="24" customHeight="1" x14ac:dyDescent="0.15">
      <c r="E225" s="33"/>
      <c r="F225" s="34"/>
      <c r="G225" s="35"/>
      <c r="H225" s="35"/>
    </row>
    <row r="226" spans="5:8" s="24" customFormat="1" ht="24" customHeight="1" x14ac:dyDescent="0.15">
      <c r="E226" s="33"/>
      <c r="F226" s="34"/>
      <c r="G226" s="35"/>
      <c r="H226" s="35"/>
    </row>
    <row r="227" spans="5:8" s="24" customFormat="1" ht="24" customHeight="1" x14ac:dyDescent="0.15">
      <c r="E227" s="33"/>
      <c r="F227" s="34"/>
      <c r="G227" s="35"/>
      <c r="H227" s="35"/>
    </row>
    <row r="228" spans="5:8" s="24" customFormat="1" ht="24" customHeight="1" x14ac:dyDescent="0.15">
      <c r="E228" s="33"/>
      <c r="F228" s="34"/>
      <c r="G228" s="35"/>
      <c r="H228" s="35"/>
    </row>
    <row r="229" spans="5:8" s="24" customFormat="1" ht="24" customHeight="1" x14ac:dyDescent="0.15">
      <c r="E229" s="33"/>
      <c r="F229" s="34"/>
      <c r="G229" s="35"/>
      <c r="H229" s="35"/>
    </row>
    <row r="230" spans="5:8" s="24" customFormat="1" ht="24" customHeight="1" x14ac:dyDescent="0.15">
      <c r="E230" s="33"/>
      <c r="F230" s="34"/>
      <c r="G230" s="35"/>
      <c r="H230" s="35"/>
    </row>
    <row r="231" spans="5:8" s="24" customFormat="1" ht="24" customHeight="1" x14ac:dyDescent="0.15">
      <c r="E231" s="33"/>
      <c r="F231" s="34"/>
      <c r="G231" s="35"/>
      <c r="H231" s="35"/>
    </row>
    <row r="232" spans="5:8" s="24" customFormat="1" ht="24" customHeight="1" x14ac:dyDescent="0.15">
      <c r="E232" s="33"/>
      <c r="F232" s="34"/>
      <c r="G232" s="35"/>
      <c r="H232" s="35"/>
    </row>
    <row r="233" spans="5:8" s="24" customFormat="1" ht="24" customHeight="1" x14ac:dyDescent="0.15">
      <c r="E233" s="33"/>
      <c r="F233" s="34"/>
      <c r="G233" s="35"/>
      <c r="H233" s="35"/>
    </row>
    <row r="234" spans="5:8" s="24" customFormat="1" ht="24" customHeight="1" x14ac:dyDescent="0.15">
      <c r="E234" s="33"/>
      <c r="F234" s="34"/>
      <c r="G234" s="35"/>
      <c r="H234" s="35"/>
    </row>
    <row r="235" spans="5:8" s="24" customFormat="1" ht="24" customHeight="1" x14ac:dyDescent="0.15">
      <c r="E235" s="33"/>
      <c r="F235" s="34"/>
      <c r="G235" s="35"/>
      <c r="H235" s="35"/>
    </row>
    <row r="236" spans="5:8" s="24" customFormat="1" ht="24" customHeight="1" x14ac:dyDescent="0.15">
      <c r="E236" s="33"/>
      <c r="F236" s="34"/>
      <c r="G236" s="35"/>
      <c r="H236" s="35"/>
    </row>
    <row r="237" spans="5:8" s="24" customFormat="1" ht="24" customHeight="1" x14ac:dyDescent="0.15">
      <c r="E237" s="33"/>
      <c r="F237" s="34"/>
      <c r="G237" s="35"/>
      <c r="H237" s="35"/>
    </row>
    <row r="238" spans="5:8" s="24" customFormat="1" ht="24" customHeight="1" x14ac:dyDescent="0.15">
      <c r="E238" s="33"/>
      <c r="F238" s="34"/>
      <c r="G238" s="35"/>
      <c r="H238" s="35"/>
    </row>
    <row r="239" spans="5:8" s="24" customFormat="1" ht="24" customHeight="1" x14ac:dyDescent="0.15">
      <c r="E239" s="33"/>
      <c r="F239" s="34"/>
      <c r="G239" s="35"/>
      <c r="H239" s="35"/>
    </row>
    <row r="240" spans="5:8" s="24" customFormat="1" ht="24" customHeight="1" x14ac:dyDescent="0.15">
      <c r="E240" s="33"/>
      <c r="F240" s="34"/>
      <c r="G240" s="35"/>
      <c r="H240" s="35"/>
    </row>
    <row r="241" spans="5:8" s="24" customFormat="1" ht="24" customHeight="1" x14ac:dyDescent="0.15">
      <c r="E241" s="33"/>
      <c r="F241" s="34"/>
      <c r="G241" s="35"/>
      <c r="H241" s="35"/>
    </row>
    <row r="242" spans="5:8" s="24" customFormat="1" ht="24" customHeight="1" x14ac:dyDescent="0.15">
      <c r="E242" s="33"/>
      <c r="F242" s="34"/>
      <c r="G242" s="35"/>
      <c r="H242" s="35"/>
    </row>
    <row r="243" spans="5:8" s="24" customFormat="1" ht="24" customHeight="1" x14ac:dyDescent="0.15">
      <c r="E243" s="33"/>
      <c r="F243" s="34"/>
      <c r="G243" s="35"/>
      <c r="H243" s="35"/>
    </row>
    <row r="244" spans="5:8" s="24" customFormat="1" ht="24" customHeight="1" x14ac:dyDescent="0.15">
      <c r="E244" s="33"/>
      <c r="F244" s="34"/>
      <c r="G244" s="35"/>
      <c r="H244" s="35"/>
    </row>
    <row r="245" spans="5:8" s="24" customFormat="1" ht="24" customHeight="1" x14ac:dyDescent="0.15">
      <c r="E245" s="33"/>
      <c r="F245" s="34"/>
      <c r="G245" s="35"/>
      <c r="H245" s="35"/>
    </row>
    <row r="246" spans="5:8" s="24" customFormat="1" ht="24" customHeight="1" x14ac:dyDescent="0.15">
      <c r="E246" s="33"/>
      <c r="F246" s="34"/>
      <c r="G246" s="35"/>
      <c r="H246" s="35"/>
    </row>
    <row r="247" spans="5:8" s="24" customFormat="1" ht="24" customHeight="1" x14ac:dyDescent="0.15">
      <c r="E247" s="33"/>
      <c r="F247" s="34"/>
      <c r="G247" s="35"/>
      <c r="H247" s="35"/>
    </row>
    <row r="248" spans="5:8" s="24" customFormat="1" ht="24" customHeight="1" x14ac:dyDescent="0.15">
      <c r="E248" s="33"/>
      <c r="F248" s="34"/>
      <c r="G248" s="35"/>
      <c r="H248" s="35"/>
    </row>
    <row r="249" spans="5:8" s="24" customFormat="1" ht="24" customHeight="1" x14ac:dyDescent="0.15">
      <c r="E249" s="33"/>
      <c r="F249" s="34"/>
      <c r="G249" s="35"/>
      <c r="H249" s="35"/>
    </row>
    <row r="250" spans="5:8" s="24" customFormat="1" ht="24" customHeight="1" x14ac:dyDescent="0.15">
      <c r="E250" s="33"/>
      <c r="F250" s="34"/>
      <c r="G250" s="35"/>
      <c r="H250" s="35"/>
    </row>
    <row r="251" spans="5:8" s="24" customFormat="1" ht="24" customHeight="1" x14ac:dyDescent="0.15">
      <c r="E251" s="33"/>
      <c r="F251" s="34"/>
      <c r="G251" s="35"/>
      <c r="H251" s="35"/>
    </row>
    <row r="252" spans="5:8" s="24" customFormat="1" ht="24" customHeight="1" x14ac:dyDescent="0.15">
      <c r="E252" s="33"/>
      <c r="F252" s="34"/>
      <c r="G252" s="35"/>
      <c r="H252" s="35"/>
    </row>
    <row r="253" spans="5:8" s="24" customFormat="1" ht="24" customHeight="1" x14ac:dyDescent="0.15">
      <c r="E253" s="33"/>
      <c r="F253" s="34"/>
      <c r="G253" s="35"/>
      <c r="H253" s="35"/>
    </row>
    <row r="254" spans="5:8" s="24" customFormat="1" ht="24" customHeight="1" x14ac:dyDescent="0.15">
      <c r="E254" s="33"/>
      <c r="F254" s="34"/>
      <c r="G254" s="35"/>
      <c r="H254" s="35"/>
    </row>
    <row r="255" spans="5:8" s="24" customFormat="1" ht="24" customHeight="1" x14ac:dyDescent="0.15">
      <c r="E255" s="33"/>
      <c r="F255" s="34"/>
      <c r="G255" s="35"/>
      <c r="H255" s="35"/>
    </row>
    <row r="256" spans="5:8" s="24" customFormat="1" ht="24" customHeight="1" x14ac:dyDescent="0.15">
      <c r="E256" s="33"/>
      <c r="F256" s="34"/>
      <c r="G256" s="35"/>
      <c r="H256" s="35"/>
    </row>
    <row r="257" spans="5:8" s="24" customFormat="1" ht="24" customHeight="1" x14ac:dyDescent="0.15">
      <c r="E257" s="33"/>
      <c r="F257" s="34"/>
      <c r="G257" s="35"/>
      <c r="H257" s="35"/>
    </row>
    <row r="258" spans="5:8" s="24" customFormat="1" ht="24" customHeight="1" x14ac:dyDescent="0.15">
      <c r="E258" s="33"/>
      <c r="F258" s="34"/>
      <c r="G258" s="35"/>
      <c r="H258" s="35"/>
    </row>
    <row r="259" spans="5:8" s="24" customFormat="1" ht="24" customHeight="1" x14ac:dyDescent="0.15">
      <c r="E259" s="33"/>
      <c r="F259" s="34"/>
      <c r="G259" s="35"/>
      <c r="H259" s="35"/>
    </row>
    <row r="260" spans="5:8" s="24" customFormat="1" ht="24" customHeight="1" x14ac:dyDescent="0.15">
      <c r="E260" s="33"/>
      <c r="F260" s="34"/>
      <c r="G260" s="35"/>
      <c r="H260" s="35"/>
    </row>
    <row r="261" spans="5:8" s="24" customFormat="1" ht="24" customHeight="1" x14ac:dyDescent="0.15">
      <c r="E261" s="33"/>
      <c r="F261" s="34"/>
      <c r="G261" s="35"/>
      <c r="H261" s="35"/>
    </row>
    <row r="262" spans="5:8" s="24" customFormat="1" ht="24" customHeight="1" x14ac:dyDescent="0.15">
      <c r="E262" s="33"/>
      <c r="F262" s="34"/>
      <c r="G262" s="35"/>
      <c r="H262" s="35"/>
    </row>
    <row r="263" spans="5:8" s="24" customFormat="1" ht="24" customHeight="1" x14ac:dyDescent="0.15">
      <c r="E263" s="33"/>
      <c r="F263" s="34"/>
      <c r="G263" s="35"/>
      <c r="H263" s="35"/>
    </row>
    <row r="264" spans="5:8" s="24" customFormat="1" ht="24" customHeight="1" x14ac:dyDescent="0.15">
      <c r="E264" s="33"/>
      <c r="F264" s="34"/>
      <c r="G264" s="35"/>
      <c r="H264" s="35"/>
    </row>
    <row r="265" spans="5:8" s="24" customFormat="1" ht="24" customHeight="1" x14ac:dyDescent="0.15">
      <c r="E265" s="33"/>
      <c r="F265" s="34"/>
      <c r="G265" s="35"/>
      <c r="H265" s="35"/>
    </row>
    <row r="266" spans="5:8" s="24" customFormat="1" ht="24" customHeight="1" x14ac:dyDescent="0.15">
      <c r="E266" s="33"/>
      <c r="F266" s="34"/>
      <c r="G266" s="35"/>
      <c r="H266" s="35"/>
    </row>
    <row r="267" spans="5:8" s="24" customFormat="1" ht="24" customHeight="1" x14ac:dyDescent="0.15">
      <c r="E267" s="33"/>
      <c r="F267" s="34"/>
      <c r="G267" s="35"/>
      <c r="H267" s="35"/>
    </row>
    <row r="268" spans="5:8" s="24" customFormat="1" ht="24" customHeight="1" x14ac:dyDescent="0.15">
      <c r="E268" s="33"/>
      <c r="F268" s="34"/>
      <c r="G268" s="35"/>
      <c r="H268" s="35"/>
    </row>
    <row r="269" spans="5:8" s="24" customFormat="1" ht="24" customHeight="1" x14ac:dyDescent="0.15">
      <c r="E269" s="33"/>
      <c r="F269" s="34"/>
      <c r="G269" s="35"/>
      <c r="H269" s="35"/>
    </row>
    <row r="270" spans="5:8" s="24" customFormat="1" ht="24" customHeight="1" x14ac:dyDescent="0.15">
      <c r="E270" s="33"/>
      <c r="F270" s="34"/>
      <c r="G270" s="35"/>
      <c r="H270" s="35"/>
    </row>
  </sheetData>
  <phoneticPr fontId="5"/>
  <printOptions horizontalCentered="1" verticalCentered="1"/>
  <pageMargins left="0.39370078740157483" right="0.39370078740157483" top="0.98425196850393704" bottom="0.82677165354330717" header="0.70866141732283472" footer="0.3937007874015748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34</vt:i4>
      </vt:variant>
    </vt:vector>
  </HeadingPairs>
  <TitlesOfParts>
    <vt:vector size="52" baseType="lpstr">
      <vt:lpstr>作成要領</vt:lpstr>
      <vt:lpstr>総括</vt:lpstr>
      <vt:lpstr>建築鑑</vt:lpstr>
      <vt:lpstr>電気鑑</vt:lpstr>
      <vt:lpstr>機械鑑</vt:lpstr>
      <vt:lpstr>近隣家屋調査</vt:lpstr>
      <vt:lpstr>建築_防災棟</vt:lpstr>
      <vt:lpstr>建築_本館棟改修</vt:lpstr>
      <vt:lpstr>建築_駐車場</vt:lpstr>
      <vt:lpstr>建築_屋外付帯</vt:lpstr>
      <vt:lpstr>建築_とりこわし</vt:lpstr>
      <vt:lpstr>電気_防災棟</vt:lpstr>
      <vt:lpstr>電気_本館改修</vt:lpstr>
      <vt:lpstr>電気_駐車場</vt:lpstr>
      <vt:lpstr>機械_防災棟</vt:lpstr>
      <vt:lpstr>機械_本館改修</vt:lpstr>
      <vt:lpstr>機械_駐車場</vt:lpstr>
      <vt:lpstr>機械_屋外付帯</vt:lpstr>
      <vt:lpstr>機械_屋外付帯!Print_Area</vt:lpstr>
      <vt:lpstr>機械_駐車場!Print_Area</vt:lpstr>
      <vt:lpstr>機械_防災棟!Print_Area</vt:lpstr>
      <vt:lpstr>機械_本館改修!Print_Area</vt:lpstr>
      <vt:lpstr>機械鑑!Print_Area</vt:lpstr>
      <vt:lpstr>近隣家屋調査!Print_Area</vt:lpstr>
      <vt:lpstr>建築_とりこわし!Print_Area</vt:lpstr>
      <vt:lpstr>建築_屋外付帯!Print_Area</vt:lpstr>
      <vt:lpstr>建築_駐車場!Print_Area</vt:lpstr>
      <vt:lpstr>建築_防災棟!Print_Area</vt:lpstr>
      <vt:lpstr>建築_本館棟改修!Print_Area</vt:lpstr>
      <vt:lpstr>建築鑑!Print_Area</vt:lpstr>
      <vt:lpstr>総括!Print_Area</vt:lpstr>
      <vt:lpstr>電気_駐車場!Print_Area</vt:lpstr>
      <vt:lpstr>電気_防災棟!Print_Area</vt:lpstr>
      <vt:lpstr>電気_本館改修!Print_Area</vt:lpstr>
      <vt:lpstr>電気鑑!Print_Area</vt:lpstr>
      <vt:lpstr>機械_屋外付帯!Print_Titles</vt:lpstr>
      <vt:lpstr>機械_駐車場!Print_Titles</vt:lpstr>
      <vt:lpstr>機械_防災棟!Print_Titles</vt:lpstr>
      <vt:lpstr>機械_本館改修!Print_Titles</vt:lpstr>
      <vt:lpstr>機械鑑!Print_Titles</vt:lpstr>
      <vt:lpstr>近隣家屋調査!Print_Titles</vt:lpstr>
      <vt:lpstr>建築_とりこわし!Print_Titles</vt:lpstr>
      <vt:lpstr>建築_屋外付帯!Print_Titles</vt:lpstr>
      <vt:lpstr>建築_駐車場!Print_Titles</vt:lpstr>
      <vt:lpstr>建築_防災棟!Print_Titles</vt:lpstr>
      <vt:lpstr>建築_本館棟改修!Print_Titles</vt:lpstr>
      <vt:lpstr>建築鑑!Print_Titles</vt:lpstr>
      <vt:lpstr>総括!Print_Titles</vt:lpstr>
      <vt:lpstr>電気_駐車場!Print_Titles</vt:lpstr>
      <vt:lpstr>電気_防災棟!Print_Titles</vt:lpstr>
      <vt:lpstr>電気_本館改修!Print_Titles</vt:lpstr>
      <vt:lpstr>電気鑑!Print_Titles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2023-03-28T06:27:39Z</dcterms:created>
  <dcterms:modified xsi:type="dcterms:W3CDTF">2023-06-28T02:12:02Z</dcterms:modified>
</cp:coreProperties>
</file>